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v001\共有1\05HP関連資料\09R7募集関係\コミュニティ\"/>
    </mc:Choice>
  </mc:AlternateContent>
  <xr:revisionPtr revIDLastSave="0" documentId="8_{764FFDB5-10F0-4DAA-8E60-65244B062E66}" xr6:coauthVersionLast="47" xr6:coauthVersionMax="47" xr10:uidLastSave="{00000000-0000-0000-0000-000000000000}"/>
  <workbookProtection lockStructure="1"/>
  <bookViews>
    <workbookView xWindow="-120" yWindow="-120" windowWidth="29040" windowHeight="15840"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'別記様式１-Ｂ'!$A$1:$N$30</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author>
  </authors>
  <commentList>
    <comment ref="C23" authorId="0"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<sst xmlns="http://schemas.openxmlformats.org/spreadsheetml/2006/main" count="421" uniqueCount="318">
  <si>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</si>
  <si>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</si>
  <si>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</si>
  <si>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</si>
  <si>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</si>
  <si>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</si>
  <si>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</si>
  <si>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</si>
  <si>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</si>
  <si>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</si>
  <si>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</si>
  <si>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</si>
  <si>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</si>
  <si>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</si>
  <si>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</si>
  <si>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</si>
  <si>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</si>
  <si>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</si>
  <si>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</si>
  <si>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</si>
  <si>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</si>
  <si>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</si>
  <si>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</si>
  <si>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</si>
  <si>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</si>
  <si>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</si>
  <si>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</si>
  <si>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</si>
  <si>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</si>
  <si>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</si>
  <si>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</si>
  <si>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</si>
  <si>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</si>
  <si>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</si>
  <si>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</si>
  <si>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</si>
  <si>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</si>
  <si>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</si>
  <si>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</si>
  <si>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</si>
  <si>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</si>
  <si>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</si>
  <si>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</si>
  <si>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</si>
  <si>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</si>
  <si>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</si>
  <si>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</si>
  <si>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</si>
  <si>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</si>
  <si>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</si>
  <si>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</si>
  <si>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</si>
  <si>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</si>
  <si>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</si>
  <si>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</si>
  <si>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</si>
  <si>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</si>
  <si>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</si>
  <si>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</si>
  <si>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</si>
  <si>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</si>
  <si>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</si>
  <si>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</si>
  <si>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</si>
  <si>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</si>
  <si>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</si>
  <si>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</si>
  <si>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</si>
  <si>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</si>
  <si>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</si>
  <si>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</si>
  <si>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</si>
  <si>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</si>
  <si>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</si>
  <si>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</si>
  <si>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</si>
  <si>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</si>
  <si>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</si>
  <si>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</si>
  <si>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</si>
  <si>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</si>
  <si>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</si>
  <si>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</si>
  <si>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</si>
  <si>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</si>
  <si>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</si>
  <si>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</si>
  <si>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</si>
  <si>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</si>
  <si>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</si>
  <si>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</si>
  <si>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</si>
  <si>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</si>
  <si>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</si>
  <si>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</si>
  <si>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</si>
  <si>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</si>
  <si>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</si>
  <si>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</si>
  <si>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</si>
  <si>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</si>
  <si>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</si>
  <si>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</si>
  <si>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</si>
  <si>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</si>
  <si>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</si>
  <si>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</si>
  <si>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</si>
  <si>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</si>
  <si>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</si>
  <si>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</si>
  <si>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</si>
  <si>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</si>
  <si>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</si>
  <si>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</si>
  <si>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</si>
  <si>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</si>
  <si>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</si>
  <si>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</si>
  <si>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</si>
  <si>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</si>
  <si>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</si>
  <si>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</si>
  <si>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</si>
  <si>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</si>
  <si>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</si>
  <si>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</si>
  <si>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</si>
  <si>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</si>
  <si>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</si>
  <si>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</si>
  <si>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</si>
  <si>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</si>
  <si>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</si>
  <si>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</si>
  <si>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</si>
  <si>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</si>
  <si>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</si>
  <si>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</si>
  <si>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</si>
  <si>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</si>
  <si>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</si>
  <si>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</si>
  <si>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</si>
  <si>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</si>
  <si>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</si>
  <si>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</si>
  <si>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</si>
  <si>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</si>
  <si>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</si>
  <si>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</si>
  <si>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</si>
  <si>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</si>
  <si>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</si>
  <si>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</si>
  <si>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</si>
  <si>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</si>
  <si>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</si>
  <si>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</si>
  <si>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</si>
  <si>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</si>
  <si>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</si>
  <si>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</si>
  <si>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</si>
  <si>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</si>
  <si>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</si>
  <si>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</si>
  <si>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</si>
  <si>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</si>
  <si>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</si>
  <si>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</si>
  <si>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</si>
  <si>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</si>
  <si>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</si>
  <si>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</si>
  <si>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</si>
  <si>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</si>
  <si>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</si>
  <si>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</si>
  <si>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</si>
  <si>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</si>
  <si>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</si>
  <si>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</si>
  <si>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</si>
  <si>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</si>
  <si>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</si>
  <si>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</si>
  <si>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</si>
  <si>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</si>
  <si>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</si>
  <si>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</si>
  <si>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</si>
  <si>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</si>
  <si>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</si>
  <si>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</si>
  <si>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</si>
  <si>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</si>
  <si>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</si>
  <si>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</si>
  <si>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</si>
  <si>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</si>
  <si>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</si>
  <si>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</si>
  <si>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</si>
  <si>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</si>
  <si>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</si>
  <si>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</si>
  <si>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</si>
  <si>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</si>
  <si>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</si>
  <si>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</si>
  <si>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</si>
  <si>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</si>
  <si>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</si>
  <si>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</si>
  <si>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</si>
  <si>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</si>
  <si>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</si>
  <si>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</si>
  <si>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</si>
  <si>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</si>
  <si>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</si>
  <si>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</si>
  <si>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</si>
  <si>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</si>
  <si>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</si>
  <si>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</si>
  <si>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</si>
  <si>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</si>
  <si>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</si>
  <si>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</si>
  <si>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</si>
  <si>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</si>
  <si>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</si>
  <si>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</si>
  <si>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</si>
  <si>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</si>
  <si>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</si>
  <si>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</si>
  <si>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</si>
  <si>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</si>
  <si>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</si>
  <si>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</si>
  <si>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</si>
  <si>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</si>
  <si>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</si>
  <si>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</si>
  <si>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</si>
  <si>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</si>
  <si>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</si>
  <si>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</si>
  <si>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</si>
  <si>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</si>
  <si>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</si>
  <si>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</si>
  <si>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</si>
  <si>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</si>
  <si>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</si>
  <si>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</si>
  <si>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</si>
  <si>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</si>
  <si>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</si>
  <si>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</si>
  <si>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</si>
  <si>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</si>
  <si>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</si>
  <si>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</si>
  <si>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</si>
  <si>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</si>
  <si>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</si>
  <si>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</si>
  <si>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</si>
  <si>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</si>
  <si>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</si>
  <si>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</si>
  <si>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</si>
  <si>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</si>
  <si>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</si>
  <si>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</si>
  <si>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</si>
  <si>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</si>
  <si>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</si>
  <si>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</si>
  <si>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</si>
  <si>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</si>
  <si>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</si>
  <si>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</si>
  <si>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</si>
  <si>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</si>
  <si>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</si>
  <si>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</si>
  <si>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</si>
  <si>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</si>
  <si>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</si>
  <si>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</si>
  <si>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</si>
  <si>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</si>
  <si>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</si>
  <si>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</si>
  <si>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</si>
  <si>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</si>
  <si>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</si>
  <si>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</si>
  <si>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</si>
  <si>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</si>
  <si>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</si>
  <si>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</si>
  <si>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</si>
  <si>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</si>
  <si>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</si>
  <si>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</si>
  <si>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</si>
  <si>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</si>
  <si>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</si>
  <si>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</si>
  <si>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令和７</t>
    </r>
    <r>
      <rPr>
        <sz val="12"/>
        <color indexed="8"/>
        <rFont val="ＭＳ 明朝"/>
        <family val="1"/>
        <charset val="128"/>
      </rPr>
      <t>年度地域の芸術環境づくり助成事業申請書</t>
    </r>
    <rPh sb="0" eb="2">
      <t>レイワ</t>
    </rPh>
    <rPh sb="10" eb="12">
      <t>カンキョウ</t>
    </rPh>
    <rPh sb="15" eb="17">
      <t>ジョセイ</t>
    </rPh>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</si>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</sst>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2" fillId="0" borderId="0" xfId="0" applyFont="1" applyAlignment="1">
      <alignment horizontal="right" vertical="center" shrinkToFit="1"/>
    </xf>
    <xf numFmtId="0" fontId="2" fillId="0" borderId="0" xfId="0" applyFont="1" applyAlignment="1">
      <alignment horizontal="right" vertical="center"/>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22"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22" xfId="0" applyFont="1" applyBorder="1" applyAlignment="1">
      <alignment horizontal="center" vertical="center"/>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0" xfId="0" applyFont="1" applyAlignment="1">
      <alignment vertical="center" wrapText="1"/>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4" xfId="0" applyFont="1" applyBorder="1" applyAlignment="1" applyProtection="1">
      <alignment horizontal="center" vertical="center" shrinkToFit="1"/>
      <protection locked="0"/>
    </xf>
    <xf numFmtId="0" fontId="13" fillId="0" borderId="2" xfId="0" applyFont="1" applyBorder="1">
      <alignment vertical="center"/>
    </xf>
    <xf numFmtId="0" fontId="13" fillId="0" borderId="64" xfId="0" applyFont="1" applyBorder="1">
      <alignment vertical="center"/>
    </xf>
    <xf numFmtId="0" fontId="13" fillId="0" borderId="11" xfId="0" applyFont="1" applyBorder="1">
      <alignment vertical="center"/>
    </xf>
    <xf numFmtId="0" fontId="13" fillId="0" borderId="3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lignment vertical="center"/>
    </xf>
    <xf numFmtId="0" fontId="13" fillId="0" borderId="8" xfId="0" applyFont="1" applyBorder="1">
      <alignment vertical="center"/>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7"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0" xfId="0" applyFont="1" applyAlignment="1">
      <alignment horizontal="center" vertical="center"/>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7" xfId="0" applyFont="1" applyBorder="1" applyAlignment="1">
      <alignment horizontal="center" vertical="center"/>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3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4"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8" fontId="13" fillId="0" borderId="80" xfId="0" applyNumberFormat="1" applyFont="1" applyBorder="1">
      <alignment vertical="center"/>
    </xf>
    <xf numFmtId="178" fontId="13" fillId="0" borderId="37" xfId="0" applyNumberFormat="1" applyFont="1" applyBorder="1">
      <alignment vertical="center"/>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2" fillId="0" borderId="15" xfId="0" applyFont="1" applyBorder="1" applyAlignment="1" applyProtection="1">
      <alignment horizontal="left" vertical="center" shrinkToFit="1"/>
      <protection locked="0"/>
    </xf>
    <xf numFmtId="0" fontId="13" fillId="0" borderId="20" xfId="0" applyFont="1" applyBorder="1" applyAlignment="1" applyProtection="1">
      <alignment horizontal="left" vertical="center" shrinkToFit="1"/>
      <protection locked="0"/>
    </xf>
    <xf numFmtId="0" fontId="13" fillId="0" borderId="44" xfId="0" applyFont="1" applyBorder="1" applyAlignment="1">
      <alignment horizontal="center" vertical="center" wrapText="1"/>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15" xfId="0" applyFont="1" applyBorder="1" applyAlignment="1" applyProtection="1">
      <alignment horizontal="lef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0" fontId="24" fillId="0" borderId="0" xfId="0" applyFont="1" applyAlignment="1">
      <alignment horizontal="justify" vertical="center"/>
    </xf>
    <xf numFmtId="0" fontId="13" fillId="0" borderId="79" xfId="0" applyFont="1" applyBorder="1" applyAlignment="1" applyProtection="1">
      <alignment horizontal="left" vertical="center" shrinkToFit="1"/>
      <protection locked="0"/>
    </xf>
    <xf numFmtId="0" fontId="13" fillId="0" borderId="15" xfId="0" applyFont="1" applyBorder="1" applyProtection="1">
      <alignment vertical="center"/>
      <protection locked="0"/>
    </xf>
    <xf numFmtId="0" fontId="13" fillId="0" borderId="0" xfId="0" applyFont="1" applyAlignment="1">
      <alignment horizontal="justify" vertical="center"/>
    </xf>
    <xf numFmtId="178" fontId="13" fillId="0" borderId="10" xfId="0" applyNumberFormat="1" applyFont="1" applyBorder="1" applyAlignment="1" applyProtection="1">
      <alignment horizontal="righ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88" xfId="0" applyFont="1" applyBorder="1" applyAlignment="1">
      <alignment horizontal="center" vertical="center" wrapTex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0" xfId="0" applyFont="1" applyAlignment="1">
      <alignment horizontal="justify" vertical="top" wrapText="1"/>
    </xf>
    <xf numFmtId="0" fontId="13" fillId="0" borderId="17" xfId="0" applyFont="1" applyBorder="1" applyAlignment="1">
      <alignment horizontal="justify" vertical="top" wrapText="1"/>
    </xf>
    <xf numFmtId="0" fontId="25" fillId="0" borderId="15" xfId="0" applyFont="1" applyBorder="1" applyAlignment="1">
      <alignment horizontal="justify" vertical="center"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0" fontId="13" fillId="0" borderId="4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178" fontId="13" fillId="0" borderId="22" xfId="0" applyNumberFormat="1" applyFont="1" applyBorder="1">
      <alignment vertical="center"/>
    </xf>
    <xf numFmtId="178" fontId="13" fillId="0" borderId="9" xfId="0" applyNumberFormat="1" applyFont="1" applyBorder="1">
      <alignment vertical="center"/>
    </xf>
    <xf numFmtId="0" fontId="17" fillId="0" borderId="96" xfId="0" applyFont="1" applyBorder="1" applyAlignment="1" applyProtection="1">
      <alignment horizontal="left" vertical="top" wrapText="1"/>
      <protection locked="0"/>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9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13" fillId="0" borderId="88" xfId="0" applyNumberFormat="1" applyFont="1" applyBorder="1" applyAlignment="1">
      <alignment horizontal="right" vertical="center" shrinkToFit="1"/>
    </xf>
    <xf numFmtId="0" fontId="13" fillId="0" borderId="0" xfId="0" applyFont="1" applyAlignment="1">
      <alignment horizontal="justify" vertical="top"/>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20" xfId="0" applyNumberFormat="1" applyFont="1" applyBorder="1" applyAlignment="1" applyProtection="1">
      <alignment horizontal="right" vertical="center" shrinkToFit="1"/>
      <protection locked="0"/>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wrapText="1"/>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25" fillId="0" borderId="26" xfId="0" applyFont="1" applyBorder="1" applyAlignment="1">
      <alignment horizontal="justify" vertical="center" wrapText="1"/>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H2" sqref="H2:J2"/>
    </sheetView>
  </sheetViews>
  <sheetFormatPr defaultRowHeight="30" customHeight="1" x14ac:dyDescent="0.15"/>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x14ac:dyDescent="0.15">
      <c r="A1" s="1" t="s">
        <v>305</v>
      </c>
      <c r="N1" s="59"/>
    </row>
    <row r="2" spans="1:14" ht="30" customHeight="1" x14ac:dyDescent="0.15">
      <c r="C2" s="60"/>
      <c r="D2" s="60"/>
      <c r="E2" s="60"/>
      <c r="F2" s="60"/>
      <c r="G2" s="60"/>
      <c r="H2" s="139"/>
      <c r="I2" s="139"/>
      <c r="J2" s="139"/>
      <c r="K2" s="60" t="s">
        <v>73</v>
      </c>
      <c r="L2" s="138"/>
      <c r="M2" s="138"/>
      <c r="N2" s="60" t="s">
        <v>70</v>
      </c>
    </row>
    <row r="3" spans="1:14" ht="30" customHeight="1" x14ac:dyDescent="0.15">
      <c r="C3" s="60"/>
      <c r="D3" s="60"/>
      <c r="E3" s="60"/>
      <c r="F3" s="60"/>
      <c r="G3" s="60"/>
      <c r="H3" s="61"/>
      <c r="I3" s="61"/>
      <c r="J3" s="60" t="s">
        <v>74</v>
      </c>
      <c r="K3" s="61"/>
      <c r="L3" s="60" t="s">
        <v>72</v>
      </c>
      <c r="M3" s="61"/>
      <c r="N3" s="60" t="s">
        <v>71</v>
      </c>
    </row>
    <row r="5" spans="1:14" ht="17.100000000000001" customHeight="1" x14ac:dyDescent="0.15">
      <c r="A5" s="112" t="s">
        <v>307</v>
      </c>
      <c r="B5" s="112"/>
      <c r="C5" s="112"/>
      <c r="D5" s="112"/>
      <c r="E5" s="94"/>
    </row>
    <row r="6" spans="1:14" ht="17.100000000000001" customHeight="1" x14ac:dyDescent="0.15">
      <c r="A6" s="104"/>
      <c r="B6" s="148"/>
      <c r="C6" s="148"/>
      <c r="D6" s="110"/>
      <c r="E6" s="62"/>
      <c r="F6" s="62"/>
      <c r="G6" s="62"/>
      <c r="H6" s="62"/>
      <c r="I6" s="62"/>
      <c r="J6" s="62"/>
      <c r="K6" s="62"/>
      <c r="L6" s="62"/>
      <c r="M6" s="62"/>
      <c r="N6" s="62"/>
    </row>
    <row r="9" spans="1:14" ht="30" customHeight="1" x14ac:dyDescent="0.15">
      <c r="D9" s="60"/>
      <c r="E9" s="60"/>
      <c r="F9" s="60"/>
      <c r="G9" s="63" t="s">
        <v>183</v>
      </c>
    </row>
    <row r="10" spans="1:14" ht="30" customHeight="1" x14ac:dyDescent="0.15">
      <c r="B10" s="147" t="s">
        <v>297</v>
      </c>
      <c r="C10" s="147"/>
      <c r="D10" s="147"/>
      <c r="E10" s="147"/>
      <c r="F10" s="147"/>
      <c r="G10" s="147"/>
      <c r="H10" s="147"/>
      <c r="I10" s="147"/>
      <c r="J10" s="147"/>
      <c r="K10" s="147"/>
      <c r="L10" s="106" t="s">
        <v>184</v>
      </c>
      <c r="M10" s="60"/>
    </row>
    <row r="11" spans="1:14" customFormat="1" ht="30" customHeight="1" x14ac:dyDescent="0.15"/>
    <row r="12" spans="1:14" ht="30" customHeight="1" x14ac:dyDescent="0.15">
      <c r="C12" s="115"/>
      <c r="D12" s="115"/>
      <c r="E12" s="115"/>
      <c r="F12" s="116" t="s">
        <v>317</v>
      </c>
      <c r="G12" s="150"/>
      <c r="H12" s="151"/>
      <c r="I12" s="151"/>
      <c r="J12" s="151"/>
      <c r="K12" s="151"/>
      <c r="L12" s="151"/>
      <c r="M12" s="60"/>
    </row>
    <row r="15" spans="1:14" ht="30" customHeight="1" x14ac:dyDescent="0.15">
      <c r="A15" s="149" t="s">
        <v>315</v>
      </c>
      <c r="B15" s="149"/>
      <c r="C15" s="149"/>
      <c r="D15" s="149"/>
      <c r="E15" s="149"/>
      <c r="F15" s="149"/>
      <c r="G15" s="149"/>
      <c r="H15" s="149"/>
      <c r="I15" s="149"/>
      <c r="J15" s="149"/>
      <c r="K15" s="149"/>
      <c r="L15" s="149"/>
      <c r="M15" s="149"/>
      <c r="N15" s="149"/>
    </row>
    <row r="17" spans="1:18" ht="30" customHeight="1" x14ac:dyDescent="0.15">
      <c r="A17" s="119" t="s">
        <v>185</v>
      </c>
      <c r="B17" s="119"/>
      <c r="C17" s="119"/>
      <c r="D17" s="119"/>
      <c r="E17" s="119"/>
      <c r="F17" s="119"/>
      <c r="G17" s="119"/>
      <c r="H17" s="119"/>
      <c r="I17" s="119"/>
      <c r="J17" s="119"/>
      <c r="K17" s="119"/>
      <c r="L17" s="119"/>
      <c r="M17" s="119"/>
      <c r="N17" s="119"/>
      <c r="O17" s="64"/>
    </row>
    <row r="18" spans="1:18" ht="30" customHeight="1" x14ac:dyDescent="0.15">
      <c r="A18" s="65"/>
      <c r="B18" s="65"/>
      <c r="C18" s="65"/>
      <c r="D18" s="65"/>
      <c r="E18" s="65"/>
      <c r="F18" s="65"/>
      <c r="G18" s="65"/>
      <c r="R18" s="77"/>
    </row>
    <row r="19" spans="1:18" ht="30" customHeight="1" x14ac:dyDescent="0.15">
      <c r="A19" s="65"/>
      <c r="B19" s="65"/>
      <c r="C19" s="65"/>
      <c r="D19" s="65"/>
      <c r="E19" s="65"/>
      <c r="F19" s="65"/>
      <c r="G19" s="65"/>
    </row>
    <row r="20" spans="1:18" ht="19.5" customHeight="1" x14ac:dyDescent="0.15">
      <c r="A20" s="65"/>
      <c r="B20" s="65"/>
      <c r="C20" s="65"/>
      <c r="D20" s="65"/>
      <c r="E20" s="65"/>
      <c r="F20" s="65"/>
    </row>
    <row r="22" spans="1:18" ht="30" customHeight="1" thickBot="1" x14ac:dyDescent="0.2"/>
    <row r="23" spans="1:18" ht="30" customHeight="1" x14ac:dyDescent="0.15">
      <c r="C23" s="126" t="s">
        <v>156</v>
      </c>
      <c r="D23" s="143" t="s">
        <v>299</v>
      </c>
      <c r="E23" s="144"/>
      <c r="F23" s="105" t="s">
        <v>0</v>
      </c>
      <c r="G23" s="140"/>
      <c r="H23" s="141"/>
      <c r="I23" s="141"/>
      <c r="J23" s="141"/>
      <c r="K23" s="141"/>
      <c r="L23" s="141"/>
      <c r="M23" s="141"/>
      <c r="N23" s="142"/>
    </row>
    <row r="24" spans="1:18" ht="30" customHeight="1" x14ac:dyDescent="0.15">
      <c r="C24" s="127"/>
      <c r="D24" s="120"/>
      <c r="E24" s="122"/>
      <c r="F24" s="66" t="s">
        <v>21</v>
      </c>
      <c r="G24" s="145"/>
      <c r="H24" s="145"/>
      <c r="I24" s="145"/>
      <c r="J24" s="145"/>
      <c r="K24" s="145"/>
      <c r="L24" s="145"/>
      <c r="M24" s="145"/>
      <c r="N24" s="146"/>
    </row>
    <row r="25" spans="1:18" ht="30" customHeight="1" x14ac:dyDescent="0.15">
      <c r="C25" s="127"/>
      <c r="D25" s="120" t="s">
        <v>1</v>
      </c>
      <c r="E25" s="122"/>
      <c r="F25" s="129"/>
      <c r="G25" s="130"/>
      <c r="H25" s="130"/>
      <c r="I25" s="130"/>
      <c r="J25" s="130"/>
      <c r="K25" s="130"/>
      <c r="L25" s="130"/>
      <c r="M25" s="130"/>
      <c r="N25" s="131"/>
    </row>
    <row r="26" spans="1:18" ht="39.950000000000003" customHeight="1" x14ac:dyDescent="0.15">
      <c r="C26" s="127"/>
      <c r="D26" s="120" t="s">
        <v>2</v>
      </c>
      <c r="E26" s="122"/>
      <c r="F26" s="67" t="s">
        <v>9</v>
      </c>
      <c r="G26" s="117"/>
      <c r="H26" s="118"/>
      <c r="I26" s="120" t="s">
        <v>10</v>
      </c>
      <c r="J26" s="121"/>
      <c r="K26" s="135"/>
      <c r="L26" s="136"/>
      <c r="M26" s="136"/>
      <c r="N26" s="137"/>
    </row>
    <row r="27" spans="1:18" ht="30" customHeight="1" x14ac:dyDescent="0.15">
      <c r="C27" s="127"/>
      <c r="D27" s="120" t="s">
        <v>3</v>
      </c>
      <c r="E27" s="122"/>
      <c r="F27" s="129"/>
      <c r="G27" s="130"/>
      <c r="H27" s="130"/>
      <c r="I27" s="130"/>
      <c r="J27" s="130"/>
      <c r="K27" s="130"/>
      <c r="L27" s="130"/>
      <c r="M27" s="130"/>
      <c r="N27" s="131"/>
    </row>
    <row r="28" spans="1:18" ht="30" customHeight="1" x14ac:dyDescent="0.15">
      <c r="C28" s="127"/>
      <c r="D28" s="120" t="s">
        <v>4</v>
      </c>
      <c r="E28" s="122"/>
      <c r="F28" s="129"/>
      <c r="G28" s="130"/>
      <c r="H28" s="130"/>
      <c r="I28" s="130"/>
      <c r="J28" s="130"/>
      <c r="K28" s="130"/>
      <c r="L28" s="130"/>
      <c r="M28" s="130"/>
      <c r="N28" s="131"/>
    </row>
    <row r="29" spans="1:18" ht="30" customHeight="1" thickBot="1" x14ac:dyDescent="0.2">
      <c r="C29" s="128"/>
      <c r="D29" s="124" t="s">
        <v>5</v>
      </c>
      <c r="E29" s="125"/>
      <c r="F29" s="132"/>
      <c r="G29" s="133"/>
      <c r="H29" s="133"/>
      <c r="I29" s="133"/>
      <c r="J29" s="133"/>
      <c r="K29" s="133"/>
      <c r="L29" s="133"/>
      <c r="M29" s="133"/>
      <c r="N29" s="134"/>
    </row>
    <row r="30" spans="1:18" ht="21" customHeight="1" x14ac:dyDescent="0.15">
      <c r="A30" s="123" t="s">
        <v>8</v>
      </c>
      <c r="B30" s="123"/>
      <c r="C30" s="123"/>
      <c r="D30" s="123"/>
      <c r="E30" s="123"/>
      <c r="F30" s="123"/>
      <c r="G30" s="123"/>
      <c r="H30" s="123"/>
      <c r="I30" s="123"/>
      <c r="J30" s="123"/>
      <c r="K30" s="123"/>
      <c r="L30" s="123"/>
      <c r="M30" s="123"/>
      <c r="N30" s="123"/>
    </row>
    <row r="36" spans="3:3" ht="30" customHeight="1" x14ac:dyDescent="0.15">
      <c r="C36" s="58" t="s">
        <v>6</v>
      </c>
    </row>
    <row r="38" spans="3:3" ht="30" customHeight="1" x14ac:dyDescent="0.15">
      <c r="C38" s="58" t="s">
        <v>7</v>
      </c>
    </row>
  </sheetData>
  <sheetProtection sheet="1" selectLockedCells="1"/>
  <mergeCells count="24">
    <mergeCell ref="L2:M2"/>
    <mergeCell ref="H2:J2"/>
    <mergeCell ref="G23:N23"/>
    <mergeCell ref="D23:E24"/>
    <mergeCell ref="G24:N24"/>
    <mergeCell ref="B10:K10"/>
    <mergeCell ref="B6:C6"/>
    <mergeCell ref="A15:N15"/>
    <mergeCell ref="G12:L12"/>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pageSetup paperSize="9"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zoomScaleNormal="100" zoomScaleSheetLayoutView="100" workbookViewId="0">
      <selection activeCell="A19" sqref="A19:A24"/>
    </sheetView>
  </sheetViews>
  <sheetFormatPr defaultRowHeight="20.100000000000001" customHeight="1" x14ac:dyDescent="0.15"/>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x14ac:dyDescent="0.15">
      <c r="A1" s="271" t="s">
        <v>175</v>
      </c>
      <c r="B1" s="271"/>
      <c r="C1" s="271"/>
      <c r="D1" s="271"/>
      <c r="E1" s="271"/>
      <c r="F1" s="271"/>
      <c r="G1" s="271"/>
      <c r="H1" s="271"/>
      <c r="I1" s="271"/>
      <c r="J1" s="271"/>
      <c r="K1" s="271"/>
      <c r="L1" s="271"/>
      <c r="M1" s="271"/>
      <c r="O1" s="2" t="s">
        <v>135</v>
      </c>
      <c r="Q1" s="2" t="s">
        <v>288</v>
      </c>
    </row>
    <row r="2" spans="1:17" ht="14.25" x14ac:dyDescent="0.15">
      <c r="M2" s="4"/>
      <c r="Q2" s="2" t="s">
        <v>289</v>
      </c>
    </row>
    <row r="3" spans="1:17" ht="19.5" customHeight="1" x14ac:dyDescent="0.15">
      <c r="A3" s="180" t="s">
        <v>182</v>
      </c>
      <c r="B3" s="168" t="s">
        <v>298</v>
      </c>
      <c r="C3" s="168"/>
      <c r="D3" s="168"/>
      <c r="E3" s="221"/>
      <c r="F3" s="222"/>
      <c r="G3" s="222"/>
      <c r="H3" s="222"/>
      <c r="I3" s="222"/>
      <c r="J3" s="222"/>
      <c r="K3" s="222"/>
      <c r="L3" s="222"/>
      <c r="M3" s="223"/>
      <c r="Q3" s="2" t="s">
        <v>290</v>
      </c>
    </row>
    <row r="4" spans="1:17" ht="20.100000000000001" customHeight="1" x14ac:dyDescent="0.15">
      <c r="A4" s="181"/>
      <c r="B4" s="205" t="s">
        <v>11</v>
      </c>
      <c r="C4" s="205"/>
      <c r="D4" s="205"/>
      <c r="E4" s="221"/>
      <c r="F4" s="222"/>
      <c r="G4" s="222"/>
      <c r="H4" s="222"/>
      <c r="I4" s="222"/>
      <c r="J4" s="222"/>
      <c r="K4" s="222"/>
      <c r="L4" s="222"/>
      <c r="M4" s="223"/>
      <c r="Q4" s="2" t="s">
        <v>291</v>
      </c>
    </row>
    <row r="5" spans="1:17" ht="20.100000000000001" customHeight="1" x14ac:dyDescent="0.15">
      <c r="A5" s="180" t="s">
        <v>186</v>
      </c>
      <c r="B5" s="168" t="s">
        <v>286</v>
      </c>
      <c r="C5" s="168"/>
      <c r="D5" s="168"/>
      <c r="E5" s="221"/>
      <c r="F5" s="222"/>
      <c r="G5" s="222"/>
      <c r="H5" s="222"/>
      <c r="I5" s="222"/>
      <c r="J5" s="222"/>
      <c r="K5" s="222"/>
      <c r="L5" s="222"/>
      <c r="M5" s="223"/>
      <c r="Q5" s="2" t="s">
        <v>292</v>
      </c>
    </row>
    <row r="6" spans="1:17" ht="20.100000000000001" customHeight="1" x14ac:dyDescent="0.15">
      <c r="A6" s="181"/>
      <c r="B6" s="168" t="s">
        <v>11</v>
      </c>
      <c r="C6" s="168"/>
      <c r="D6" s="168"/>
      <c r="E6" s="221"/>
      <c r="F6" s="222"/>
      <c r="G6" s="222"/>
      <c r="H6" s="222"/>
      <c r="I6" s="222"/>
      <c r="J6" s="222"/>
      <c r="K6" s="222"/>
      <c r="L6" s="222"/>
      <c r="M6" s="223"/>
    </row>
    <row r="7" spans="1:17" ht="20.100000000000001" customHeight="1" x14ac:dyDescent="0.15">
      <c r="A7" s="181"/>
      <c r="B7" s="205" t="s">
        <v>12</v>
      </c>
      <c r="C7" s="205"/>
      <c r="D7" s="205"/>
      <c r="E7" s="6" t="s">
        <v>0</v>
      </c>
      <c r="F7" s="176"/>
      <c r="G7" s="176"/>
      <c r="H7" s="176"/>
      <c r="I7" s="176"/>
      <c r="J7" s="176"/>
      <c r="K7" s="176"/>
      <c r="L7" s="176"/>
      <c r="M7" s="177"/>
    </row>
    <row r="8" spans="1:17" ht="20.100000000000001" customHeight="1" x14ac:dyDescent="0.15">
      <c r="A8" s="181"/>
      <c r="B8" s="283"/>
      <c r="C8" s="283"/>
      <c r="D8" s="283"/>
      <c r="E8" s="7" t="s">
        <v>21</v>
      </c>
      <c r="F8" s="249"/>
      <c r="G8" s="249"/>
      <c r="H8" s="249"/>
      <c r="I8" s="249"/>
      <c r="J8" s="249"/>
      <c r="K8" s="249"/>
      <c r="L8" s="249"/>
      <c r="M8" s="250"/>
    </row>
    <row r="9" spans="1:17" ht="24" customHeight="1" x14ac:dyDescent="0.15">
      <c r="A9" s="181"/>
      <c r="B9" s="207"/>
      <c r="C9" s="207"/>
      <c r="D9" s="207"/>
      <c r="E9" s="8" t="s">
        <v>111</v>
      </c>
      <c r="F9" s="224"/>
      <c r="G9" s="224"/>
      <c r="H9" s="224"/>
      <c r="I9" s="278" t="s" ph="1">
        <v>88</v>
      </c>
      <c r="J9" s="279"/>
      <c r="K9" s="280" ph="1"/>
      <c r="L9" s="281" ph="1"/>
      <c r="M9" s="282" ph="1"/>
    </row>
    <row r="10" spans="1:17" ht="20.100000000000001" customHeight="1" x14ac:dyDescent="0.15">
      <c r="A10" s="181"/>
      <c r="B10" s="213" t="s">
        <v>100</v>
      </c>
      <c r="C10" s="213"/>
      <c r="D10" s="214"/>
      <c r="E10" s="9"/>
      <c r="F10" s="225" t="s">
        <v>166</v>
      </c>
      <c r="G10" s="226"/>
      <c r="H10" s="226"/>
      <c r="I10" s="229" t="s">
        <v>118</v>
      </c>
      <c r="J10" s="230"/>
      <c r="K10" s="230"/>
      <c r="L10" s="230"/>
      <c r="M10" s="231"/>
      <c r="N10" s="184" t="s">
        <v>137</v>
      </c>
      <c r="O10" s="2" t="s">
        <v>78</v>
      </c>
    </row>
    <row r="11" spans="1:17" ht="20.100000000000001" customHeight="1" x14ac:dyDescent="0.15">
      <c r="A11" s="181"/>
      <c r="B11" s="215"/>
      <c r="C11" s="215"/>
      <c r="D11" s="216"/>
      <c r="E11" s="10"/>
      <c r="F11" s="237" t="s">
        <v>163</v>
      </c>
      <c r="G11" s="238"/>
      <c r="H11" s="238"/>
      <c r="I11" s="232"/>
      <c r="J11" s="196"/>
      <c r="K11" s="196"/>
      <c r="L11" s="196"/>
      <c r="M11" s="233"/>
      <c r="N11" s="184"/>
      <c r="O11" s="2">
        <f>COUNTIF(E10:E13,"○")</f>
        <v>0</v>
      </c>
    </row>
    <row r="12" spans="1:17" ht="20.100000000000001" customHeight="1" x14ac:dyDescent="0.15">
      <c r="A12" s="181"/>
      <c r="B12" s="215"/>
      <c r="C12" s="215"/>
      <c r="D12" s="216"/>
      <c r="E12" s="10"/>
      <c r="F12" s="237" t="s">
        <v>107</v>
      </c>
      <c r="G12" s="238"/>
      <c r="H12" s="238"/>
      <c r="I12" s="232"/>
      <c r="J12" s="196"/>
      <c r="K12" s="196"/>
      <c r="L12" s="196"/>
      <c r="M12" s="233"/>
      <c r="N12" s="184"/>
    </row>
    <row r="13" spans="1:17" ht="20.100000000000001" customHeight="1" x14ac:dyDescent="0.15">
      <c r="A13" s="182"/>
      <c r="B13" s="217"/>
      <c r="C13" s="217"/>
      <c r="D13" s="218"/>
      <c r="E13" s="26"/>
      <c r="F13" s="227" t="s">
        <v>164</v>
      </c>
      <c r="G13" s="228"/>
      <c r="H13" s="228"/>
      <c r="I13" s="234"/>
      <c r="J13" s="235"/>
      <c r="K13" s="235"/>
      <c r="L13" s="235"/>
      <c r="M13" s="236"/>
      <c r="N13" s="184"/>
    </row>
    <row r="14" spans="1:17" ht="19.5" customHeight="1" x14ac:dyDescent="0.15">
      <c r="A14" s="5" t="s">
        <v>101</v>
      </c>
      <c r="B14" s="185"/>
      <c r="C14" s="186"/>
      <c r="D14" s="186"/>
      <c r="E14" s="186"/>
      <c r="F14" s="186"/>
      <c r="G14" s="186"/>
      <c r="H14" s="186"/>
      <c r="I14" s="186"/>
      <c r="J14" s="186"/>
      <c r="K14" s="186"/>
      <c r="L14" s="186"/>
      <c r="M14" s="173"/>
    </row>
    <row r="15" spans="1:17" ht="60" customHeight="1" x14ac:dyDescent="0.15">
      <c r="A15" s="27" t="s">
        <v>102</v>
      </c>
      <c r="B15" s="185"/>
      <c r="C15" s="186"/>
      <c r="D15" s="186"/>
      <c r="E15" s="186"/>
      <c r="F15" s="186"/>
      <c r="G15" s="186"/>
      <c r="H15" s="186"/>
      <c r="I15" s="186"/>
      <c r="J15" s="186"/>
      <c r="K15" s="186"/>
      <c r="L15" s="186"/>
      <c r="M15" s="173"/>
    </row>
    <row r="16" spans="1:17" ht="64.5" customHeight="1" x14ac:dyDescent="0.15">
      <c r="A16" s="181" t="s">
        <v>304</v>
      </c>
      <c r="B16" s="156" t="s">
        <v>165</v>
      </c>
      <c r="C16" s="156"/>
      <c r="D16" s="156"/>
      <c r="E16" s="156"/>
      <c r="F16" s="156"/>
      <c r="G16" s="156"/>
      <c r="H16" s="156"/>
      <c r="I16" s="156"/>
      <c r="J16" s="156"/>
      <c r="K16" s="156"/>
      <c r="L16" s="156"/>
      <c r="M16" s="157"/>
    </row>
    <row r="17" spans="1:16" ht="61.5" customHeight="1" x14ac:dyDescent="0.15">
      <c r="A17" s="181"/>
      <c r="B17" s="152" t="s">
        <v>98</v>
      </c>
      <c r="C17" s="153"/>
      <c r="D17" s="154"/>
      <c r="E17" s="154"/>
      <c r="F17" s="154"/>
      <c r="G17" s="154"/>
      <c r="H17" s="154"/>
      <c r="I17" s="154"/>
      <c r="J17" s="154"/>
      <c r="K17" s="154"/>
      <c r="L17" s="154"/>
      <c r="M17" s="155"/>
      <c r="N17" s="196"/>
    </row>
    <row r="18" spans="1:16" ht="20.100000000000001" customHeight="1" x14ac:dyDescent="0.15">
      <c r="A18" s="27" t="s">
        <v>13</v>
      </c>
      <c r="B18" s="288">
        <f>'１－Ｂ助成対象経費の内訳（予定）'!E11</f>
        <v>0</v>
      </c>
      <c r="C18" s="288"/>
      <c r="D18" s="288"/>
      <c r="E18" s="289" t="s">
        <v>306</v>
      </c>
      <c r="F18" s="289"/>
      <c r="G18" s="289"/>
      <c r="H18" s="289"/>
      <c r="I18" s="289"/>
      <c r="J18" s="289"/>
      <c r="K18" s="289"/>
      <c r="L18" s="289"/>
      <c r="M18" s="290"/>
      <c r="N18" s="196"/>
    </row>
    <row r="19" spans="1:16" ht="19.5" customHeight="1" x14ac:dyDescent="0.15">
      <c r="A19" s="187" t="s">
        <v>316</v>
      </c>
      <c r="B19" s="284" t="s">
        <v>99</v>
      </c>
      <c r="C19" s="285"/>
      <c r="D19" s="285"/>
      <c r="E19" s="285"/>
      <c r="F19" s="286"/>
      <c r="G19" s="286"/>
      <c r="H19" s="286"/>
      <c r="I19" s="286"/>
      <c r="J19" s="286"/>
      <c r="K19" s="286"/>
      <c r="L19" s="286"/>
      <c r="M19" s="287"/>
    </row>
    <row r="20" spans="1:16" ht="19.5" customHeight="1" x14ac:dyDescent="0.15">
      <c r="A20" s="187"/>
      <c r="B20" s="291" t="s">
        <v>303</v>
      </c>
      <c r="C20" s="292"/>
      <c r="D20" s="293"/>
      <c r="E20" s="193"/>
      <c r="F20" s="194"/>
      <c r="G20" s="194"/>
      <c r="H20" s="194"/>
      <c r="I20" s="194"/>
      <c r="J20" s="194"/>
      <c r="K20" s="194"/>
      <c r="L20" s="194"/>
      <c r="M20" s="195"/>
    </row>
    <row r="21" spans="1:16" ht="19.5" customHeight="1" x14ac:dyDescent="0.15">
      <c r="A21" s="187"/>
      <c r="B21" s="197" t="s">
        <v>123</v>
      </c>
      <c r="C21" s="198"/>
      <c r="D21" s="199"/>
      <c r="E21" s="351"/>
      <c r="F21" s="352"/>
      <c r="G21" s="352"/>
      <c r="H21" s="352"/>
      <c r="I21" s="352"/>
      <c r="J21" s="352"/>
      <c r="K21" s="352"/>
      <c r="L21" s="352"/>
      <c r="M21" s="353"/>
    </row>
    <row r="22" spans="1:16" ht="19.5" customHeight="1" x14ac:dyDescent="0.15">
      <c r="A22" s="187"/>
      <c r="B22" s="200"/>
      <c r="C22" s="201"/>
      <c r="D22" s="202"/>
      <c r="E22" s="354"/>
      <c r="F22" s="355"/>
      <c r="G22" s="355"/>
      <c r="H22" s="355"/>
      <c r="I22" s="355"/>
      <c r="J22" s="355"/>
      <c r="K22" s="355"/>
      <c r="L22" s="355"/>
      <c r="M22" s="356"/>
    </row>
    <row r="23" spans="1:16" ht="19.5" customHeight="1" x14ac:dyDescent="0.15">
      <c r="A23" s="187"/>
      <c r="B23" s="266" t="s">
        <v>92</v>
      </c>
      <c r="C23" s="267"/>
      <c r="D23" s="268"/>
      <c r="E23" s="264"/>
      <c r="F23" s="264"/>
      <c r="G23" s="264"/>
      <c r="H23" s="264"/>
      <c r="I23" s="264"/>
      <c r="J23" s="264"/>
      <c r="K23" s="264"/>
      <c r="L23" s="264"/>
      <c r="M23" s="265"/>
    </row>
    <row r="24" spans="1:16" ht="19.5" customHeight="1" x14ac:dyDescent="0.15">
      <c r="A24" s="187"/>
      <c r="B24" s="357" t="s">
        <v>300</v>
      </c>
      <c r="C24" s="358"/>
      <c r="D24" s="358"/>
      <c r="E24" s="359"/>
      <c r="F24" s="360"/>
      <c r="G24" s="109" t="s">
        <v>91</v>
      </c>
      <c r="H24" s="111"/>
      <c r="I24" s="68" t="s">
        <v>302</v>
      </c>
      <c r="J24" s="107" t="s">
        <v>301</v>
      </c>
      <c r="K24" s="359"/>
      <c r="L24" s="361"/>
      <c r="M24" s="108" t="s">
        <v>302</v>
      </c>
    </row>
    <row r="25" spans="1:16" ht="20.100000000000001" customHeight="1" x14ac:dyDescent="0.15">
      <c r="A25" s="203" t="s">
        <v>138</v>
      </c>
      <c r="B25" s="205" t="s">
        <v>110</v>
      </c>
      <c r="C25" s="205"/>
      <c r="D25" s="206"/>
      <c r="E25" s="175"/>
      <c r="F25" s="176"/>
      <c r="G25" s="176"/>
      <c r="H25" s="176"/>
      <c r="I25" s="176"/>
      <c r="J25" s="176"/>
      <c r="K25" s="176"/>
      <c r="L25" s="176"/>
      <c r="M25" s="177"/>
    </row>
    <row r="26" spans="1:16" ht="20.100000000000001" customHeight="1" x14ac:dyDescent="0.15">
      <c r="A26" s="204"/>
      <c r="B26" s="207"/>
      <c r="C26" s="207"/>
      <c r="D26" s="208"/>
      <c r="E26" s="188" t="s">
        <v>75</v>
      </c>
      <c r="F26" s="189"/>
      <c r="G26" s="189"/>
      <c r="H26" s="189"/>
      <c r="I26" s="190"/>
      <c r="J26" s="191"/>
      <c r="K26" s="191"/>
      <c r="L26" s="191"/>
      <c r="M26" s="192"/>
    </row>
    <row r="27" spans="1:16" ht="20.100000000000001" customHeight="1" x14ac:dyDescent="0.15">
      <c r="A27" s="204"/>
      <c r="B27" s="168" t="s">
        <v>19</v>
      </c>
      <c r="C27" s="168"/>
      <c r="D27" s="169"/>
      <c r="E27" s="211"/>
      <c r="F27" s="212"/>
      <c r="G27" s="13" t="s">
        <v>14</v>
      </c>
      <c r="J27" s="13"/>
      <c r="K27" s="13"/>
      <c r="L27" s="13"/>
      <c r="M27" s="14"/>
    </row>
    <row r="28" spans="1:16" ht="20.100000000000001" customHeight="1" x14ac:dyDescent="0.15">
      <c r="A28" s="204"/>
      <c r="B28" s="213" t="s">
        <v>22</v>
      </c>
      <c r="C28" s="213"/>
      <c r="D28" s="214"/>
      <c r="E28" s="6" t="s">
        <v>0</v>
      </c>
      <c r="F28" s="219"/>
      <c r="G28" s="219"/>
      <c r="H28" s="219"/>
      <c r="I28" s="219"/>
      <c r="J28" s="219"/>
      <c r="K28" s="219"/>
      <c r="L28" s="219"/>
      <c r="M28" s="220"/>
    </row>
    <row r="29" spans="1:16" ht="20.100000000000001" customHeight="1" x14ac:dyDescent="0.15">
      <c r="A29" s="204"/>
      <c r="B29" s="215"/>
      <c r="C29" s="215"/>
      <c r="D29" s="216"/>
      <c r="E29" s="11" t="s">
        <v>21</v>
      </c>
      <c r="F29" s="249"/>
      <c r="G29" s="249"/>
      <c r="H29" s="249"/>
      <c r="I29" s="249"/>
      <c r="J29" s="249"/>
      <c r="K29" s="249"/>
      <c r="L29" s="249"/>
      <c r="M29" s="250"/>
    </row>
    <row r="30" spans="1:16" ht="20.100000000000001" customHeight="1" thickBot="1" x14ac:dyDescent="0.2">
      <c r="A30" s="204"/>
      <c r="B30" s="217"/>
      <c r="C30" s="217"/>
      <c r="D30" s="218"/>
      <c r="E30" s="15" t="s">
        <v>111</v>
      </c>
      <c r="F30" s="178"/>
      <c r="G30" s="178"/>
      <c r="H30" s="178"/>
      <c r="I30" s="178"/>
      <c r="J30" s="178"/>
      <c r="K30" s="178"/>
      <c r="L30" s="178"/>
      <c r="M30" s="179"/>
    </row>
    <row r="31" spans="1:16" ht="20.100000000000001" customHeight="1" x14ac:dyDescent="0.15">
      <c r="A31" s="204"/>
      <c r="B31" s="168" t="s">
        <v>187</v>
      </c>
      <c r="C31" s="168"/>
      <c r="D31" s="168"/>
      <c r="E31" s="168"/>
      <c r="F31" s="168"/>
      <c r="G31" s="168"/>
      <c r="H31" s="168"/>
      <c r="I31" s="168"/>
      <c r="J31" s="168"/>
      <c r="K31" s="168"/>
      <c r="L31" s="168"/>
      <c r="M31" s="169"/>
      <c r="O31" s="16" t="s">
        <v>20</v>
      </c>
      <c r="P31" s="17" t="s">
        <v>76</v>
      </c>
    </row>
    <row r="32" spans="1:16" ht="39" customHeight="1" thickBot="1" x14ac:dyDescent="0.2">
      <c r="A32" s="28" t="s">
        <v>77</v>
      </c>
      <c r="B32" s="209"/>
      <c r="C32" s="209"/>
      <c r="D32" s="209"/>
      <c r="E32" s="209"/>
      <c r="F32" s="209"/>
      <c r="G32" s="209"/>
      <c r="H32" s="209"/>
      <c r="I32" s="209"/>
      <c r="J32" s="209"/>
      <c r="K32" s="209"/>
      <c r="L32" s="209"/>
      <c r="M32" s="210"/>
      <c r="N32" s="18"/>
      <c r="O32" s="19">
        <v>2</v>
      </c>
      <c r="P32" s="19">
        <v>1</v>
      </c>
    </row>
    <row r="33" spans="1:15" ht="20.100000000000001" customHeight="1" x14ac:dyDescent="0.15">
      <c r="A33" s="180" t="s">
        <v>167</v>
      </c>
      <c r="B33" s="168" t="s">
        <v>168</v>
      </c>
      <c r="C33" s="168"/>
      <c r="D33" s="168"/>
      <c r="E33" s="168"/>
      <c r="F33" s="183" t="s">
        <v>15</v>
      </c>
      <c r="G33" s="168"/>
      <c r="H33" s="168"/>
      <c r="I33" s="168"/>
      <c r="J33" s="168"/>
      <c r="K33" s="168"/>
      <c r="L33" s="168"/>
      <c r="M33" s="169"/>
    </row>
    <row r="34" spans="1:15" ht="60" customHeight="1" x14ac:dyDescent="0.15">
      <c r="A34" s="181"/>
      <c r="B34" s="173"/>
      <c r="C34" s="174"/>
      <c r="D34" s="174"/>
      <c r="E34" s="174"/>
      <c r="F34" s="170"/>
      <c r="G34" s="170"/>
      <c r="H34" s="170"/>
      <c r="I34" s="170"/>
      <c r="J34" s="170"/>
      <c r="K34" s="170"/>
      <c r="L34" s="170"/>
      <c r="M34" s="170"/>
    </row>
    <row r="35" spans="1:15" ht="60" customHeight="1" x14ac:dyDescent="0.15">
      <c r="A35" s="181"/>
      <c r="B35" s="173"/>
      <c r="C35" s="174"/>
      <c r="D35" s="174"/>
      <c r="E35" s="174"/>
      <c r="F35" s="170"/>
      <c r="G35" s="170"/>
      <c r="H35" s="170"/>
      <c r="I35" s="170"/>
      <c r="J35" s="170"/>
      <c r="K35" s="170"/>
      <c r="L35" s="170"/>
      <c r="M35" s="170"/>
    </row>
    <row r="36" spans="1:15" ht="60" customHeight="1" x14ac:dyDescent="0.15">
      <c r="A36" s="182"/>
      <c r="B36" s="173"/>
      <c r="C36" s="174"/>
      <c r="D36" s="174"/>
      <c r="E36" s="174"/>
      <c r="F36" s="170"/>
      <c r="G36" s="170"/>
      <c r="H36" s="170"/>
      <c r="I36" s="170"/>
      <c r="J36" s="170"/>
      <c r="K36" s="170"/>
      <c r="L36" s="170"/>
      <c r="M36" s="170"/>
    </row>
    <row r="37" spans="1:15" ht="20.100000000000001" customHeight="1" x14ac:dyDescent="0.15">
      <c r="A37" s="180" t="s">
        <v>117</v>
      </c>
      <c r="B37" s="168" t="s">
        <v>108</v>
      </c>
      <c r="C37" s="168"/>
      <c r="D37" s="168"/>
      <c r="E37" s="169"/>
      <c r="F37" s="168" t="s">
        <v>109</v>
      </c>
      <c r="G37" s="168"/>
      <c r="H37" s="168"/>
      <c r="I37" s="168"/>
      <c r="J37" s="168"/>
      <c r="K37" s="168"/>
      <c r="L37" s="168"/>
      <c r="M37" s="169"/>
      <c r="O37" s="2" t="s">
        <v>81</v>
      </c>
    </row>
    <row r="38" spans="1:15" ht="19.5" customHeight="1" x14ac:dyDescent="0.15">
      <c r="A38" s="181"/>
      <c r="B38" s="163"/>
      <c r="C38" s="163"/>
      <c r="D38" s="163"/>
      <c r="E38" s="163"/>
      <c r="F38" s="164"/>
      <c r="G38" s="164"/>
      <c r="H38" s="164"/>
      <c r="I38" s="164"/>
      <c r="J38" s="164"/>
      <c r="K38" s="164"/>
      <c r="L38" s="164"/>
      <c r="M38" s="165"/>
      <c r="O38" s="20" t="str">
        <f>IF(OR(B38="-",B38="－"),1,"")</f>
        <v/>
      </c>
    </row>
    <row r="39" spans="1:15" ht="20.100000000000001" customHeight="1" x14ac:dyDescent="0.15">
      <c r="A39" s="181"/>
      <c r="B39" s="21" t="s">
        <v>112</v>
      </c>
      <c r="C39" s="171"/>
      <c r="D39" s="171"/>
      <c r="E39" s="172"/>
      <c r="F39" s="166"/>
      <c r="G39" s="166"/>
      <c r="H39" s="166"/>
      <c r="I39" s="166"/>
      <c r="J39" s="166"/>
      <c r="K39" s="166"/>
      <c r="L39" s="166"/>
      <c r="M39" s="167"/>
      <c r="O39" s="20"/>
    </row>
    <row r="40" spans="1:15" ht="20.25" customHeight="1" x14ac:dyDescent="0.15">
      <c r="A40" s="181"/>
      <c r="B40" s="163"/>
      <c r="C40" s="163"/>
      <c r="D40" s="163"/>
      <c r="E40" s="163"/>
      <c r="F40" s="164"/>
      <c r="G40" s="164"/>
      <c r="H40" s="164"/>
      <c r="I40" s="164"/>
      <c r="J40" s="164"/>
      <c r="K40" s="164"/>
      <c r="L40" s="164"/>
      <c r="M40" s="165"/>
      <c r="O40" s="20" t="str">
        <f>IF(OR(B40="-",B40="－"),1,"")</f>
        <v/>
      </c>
    </row>
    <row r="41" spans="1:15" ht="20.100000000000001" customHeight="1" x14ac:dyDescent="0.15">
      <c r="A41" s="181"/>
      <c r="B41" s="21" t="s">
        <v>112</v>
      </c>
      <c r="C41" s="171"/>
      <c r="D41" s="171"/>
      <c r="E41" s="172"/>
      <c r="F41" s="166"/>
      <c r="G41" s="166"/>
      <c r="H41" s="166"/>
      <c r="I41" s="166"/>
      <c r="J41" s="166"/>
      <c r="K41" s="166"/>
      <c r="L41" s="166"/>
      <c r="M41" s="167"/>
      <c r="O41" s="20"/>
    </row>
    <row r="42" spans="1:15" ht="20.25" customHeight="1" x14ac:dyDescent="0.15">
      <c r="A42" s="181"/>
      <c r="B42" s="163"/>
      <c r="C42" s="163"/>
      <c r="D42" s="163"/>
      <c r="E42" s="163"/>
      <c r="F42" s="164"/>
      <c r="G42" s="164"/>
      <c r="H42" s="164"/>
      <c r="I42" s="164"/>
      <c r="J42" s="164"/>
      <c r="K42" s="164"/>
      <c r="L42" s="164"/>
      <c r="M42" s="165"/>
      <c r="O42" s="20" t="str">
        <f>IF(OR(B42="-",B42="－"),1,"")</f>
        <v/>
      </c>
    </row>
    <row r="43" spans="1:15" ht="20.100000000000001" customHeight="1" x14ac:dyDescent="0.15">
      <c r="A43" s="182"/>
      <c r="B43" s="21" t="s">
        <v>112</v>
      </c>
      <c r="C43" s="171"/>
      <c r="D43" s="171"/>
      <c r="E43" s="172"/>
      <c r="F43" s="166"/>
      <c r="G43" s="166"/>
      <c r="H43" s="166"/>
      <c r="I43" s="166"/>
      <c r="J43" s="166"/>
      <c r="K43" s="166"/>
      <c r="L43" s="166"/>
      <c r="M43" s="167"/>
      <c r="O43" s="20"/>
    </row>
    <row r="44" spans="1:15" ht="21" customHeight="1" x14ac:dyDescent="0.15">
      <c r="A44" s="180" t="s">
        <v>103</v>
      </c>
      <c r="B44" s="240" t="s">
        <v>106</v>
      </c>
      <c r="C44" s="240"/>
      <c r="D44" s="240"/>
      <c r="E44" s="240"/>
      <c r="F44" s="240"/>
      <c r="G44" s="240"/>
      <c r="H44" s="240"/>
      <c r="I44" s="240"/>
      <c r="J44" s="240"/>
      <c r="K44" s="240"/>
      <c r="L44" s="240"/>
      <c r="M44" s="241"/>
    </row>
    <row r="45" spans="1:15" ht="20.100000000000001" customHeight="1" x14ac:dyDescent="0.15">
      <c r="A45" s="181"/>
      <c r="B45" s="242" t="s">
        <v>105</v>
      </c>
      <c r="C45" s="243"/>
      <c r="D45" s="261" t="s">
        <v>18</v>
      </c>
      <c r="E45" s="262"/>
      <c r="F45" s="219"/>
      <c r="G45" s="219"/>
      <c r="H45" s="219"/>
      <c r="I45" s="219"/>
      <c r="J45" s="219"/>
      <c r="K45" s="219"/>
      <c r="L45" s="219"/>
      <c r="M45" s="220"/>
    </row>
    <row r="46" spans="1:15" ht="20.100000000000001" customHeight="1" x14ac:dyDescent="0.15">
      <c r="A46" s="181"/>
      <c r="B46" s="244"/>
      <c r="C46" s="245"/>
      <c r="D46" s="317" t="s">
        <v>16</v>
      </c>
      <c r="E46" s="318"/>
      <c r="F46" s="248"/>
      <c r="G46" s="249"/>
      <c r="H46" s="249"/>
      <c r="I46" s="249"/>
      <c r="J46" s="249"/>
      <c r="K46" s="249"/>
      <c r="L46" s="249"/>
      <c r="M46" s="250"/>
    </row>
    <row r="47" spans="1:15" ht="20.100000000000001" customHeight="1" x14ac:dyDescent="0.15">
      <c r="A47" s="181"/>
      <c r="B47" s="246"/>
      <c r="C47" s="247"/>
      <c r="D47" s="269" t="s">
        <v>17</v>
      </c>
      <c r="E47" s="270"/>
      <c r="F47" s="251"/>
      <c r="G47" s="251"/>
      <c r="H47" s="251"/>
      <c r="I47" s="251"/>
      <c r="J47" s="251"/>
      <c r="K47" s="251"/>
      <c r="L47" s="251"/>
      <c r="M47" s="252"/>
    </row>
    <row r="48" spans="1:15" ht="198.75" customHeight="1" x14ac:dyDescent="0.15">
      <c r="A48" s="181"/>
      <c r="B48" s="256" t="s">
        <v>104</v>
      </c>
      <c r="C48" s="257"/>
      <c r="D48" s="158"/>
      <c r="E48" s="159"/>
      <c r="F48" s="159"/>
      <c r="G48" s="159"/>
      <c r="H48" s="159"/>
      <c r="I48" s="159"/>
      <c r="J48" s="159"/>
      <c r="K48" s="159"/>
      <c r="L48" s="159"/>
      <c r="M48" s="160"/>
    </row>
    <row r="49" spans="1:14" ht="21" customHeight="1" x14ac:dyDescent="0.15">
      <c r="A49" s="181"/>
      <c r="B49" s="161" t="s">
        <v>139</v>
      </c>
      <c r="C49" s="161"/>
      <c r="D49" s="161"/>
      <c r="E49" s="161"/>
      <c r="F49" s="161"/>
      <c r="G49" s="161"/>
      <c r="H49" s="161"/>
      <c r="I49" s="161"/>
      <c r="J49" s="161"/>
      <c r="K49" s="161"/>
      <c r="L49" s="161"/>
      <c r="M49" s="162"/>
    </row>
    <row r="50" spans="1:14" ht="19.5" customHeight="1" x14ac:dyDescent="0.15">
      <c r="A50" s="181"/>
      <c r="B50" s="95"/>
      <c r="C50" s="225" t="s">
        <v>115</v>
      </c>
      <c r="D50" s="226"/>
      <c r="E50" s="226"/>
      <c r="F50" s="226"/>
      <c r="G50" s="226"/>
      <c r="H50" s="226"/>
      <c r="I50" s="226"/>
      <c r="J50" s="226"/>
      <c r="K50" s="226"/>
      <c r="L50" s="226"/>
      <c r="M50" s="263"/>
      <c r="N50" s="239" t="s">
        <v>137</v>
      </c>
    </row>
    <row r="51" spans="1:14" ht="20.25" customHeight="1" x14ac:dyDescent="0.15">
      <c r="A51" s="181"/>
      <c r="B51" s="272"/>
      <c r="C51" s="258" t="s">
        <v>116</v>
      </c>
      <c r="D51" s="259"/>
      <c r="E51" s="259"/>
      <c r="F51" s="259"/>
      <c r="G51" s="259"/>
      <c r="H51" s="259"/>
      <c r="I51" s="259"/>
      <c r="J51" s="259"/>
      <c r="K51" s="259"/>
      <c r="L51" s="259"/>
      <c r="M51" s="260"/>
      <c r="N51" s="239"/>
    </row>
    <row r="52" spans="1:14" ht="19.5" customHeight="1" x14ac:dyDescent="0.15">
      <c r="A52" s="181"/>
      <c r="B52" s="273"/>
      <c r="C52" s="275" t="s">
        <v>113</v>
      </c>
      <c r="D52" s="276"/>
      <c r="E52" s="276"/>
      <c r="F52" s="276"/>
      <c r="G52" s="276"/>
      <c r="H52" s="276"/>
      <c r="I52" s="276"/>
      <c r="J52" s="276"/>
      <c r="K52" s="276"/>
      <c r="L52" s="276"/>
      <c r="M52" s="277"/>
      <c r="N52" s="239"/>
    </row>
    <row r="53" spans="1:14" ht="79.5" customHeight="1" x14ac:dyDescent="0.15">
      <c r="A53" s="181"/>
      <c r="B53" s="274"/>
      <c r="C53" s="253"/>
      <c r="D53" s="254"/>
      <c r="E53" s="254"/>
      <c r="F53" s="254"/>
      <c r="G53" s="254"/>
      <c r="H53" s="254"/>
      <c r="I53" s="254"/>
      <c r="J53" s="254"/>
      <c r="K53" s="254"/>
      <c r="L53" s="254"/>
      <c r="M53" s="255"/>
      <c r="N53" s="239"/>
    </row>
    <row r="54" spans="1:14" ht="20.25" customHeight="1" x14ac:dyDescent="0.15">
      <c r="A54" s="182"/>
      <c r="B54" s="96"/>
      <c r="C54" s="227" t="s">
        <v>114</v>
      </c>
      <c r="D54" s="228"/>
      <c r="E54" s="228"/>
      <c r="F54" s="228"/>
      <c r="G54" s="228"/>
      <c r="H54" s="228"/>
      <c r="I54" s="228"/>
      <c r="J54" s="228"/>
      <c r="K54" s="228"/>
      <c r="L54" s="228"/>
      <c r="M54" s="294"/>
      <c r="N54" s="239"/>
    </row>
    <row r="55" spans="1:14" ht="66" customHeight="1" x14ac:dyDescent="0.15">
      <c r="A55" s="304" t="s">
        <v>119</v>
      </c>
      <c r="B55" s="168" t="s">
        <v>120</v>
      </c>
      <c r="C55" s="169"/>
      <c r="D55" s="306"/>
      <c r="E55" s="307"/>
      <c r="F55" s="307"/>
      <c r="G55" s="307"/>
      <c r="H55" s="307"/>
      <c r="I55" s="307"/>
      <c r="J55" s="307"/>
      <c r="K55" s="307"/>
      <c r="L55" s="307"/>
      <c r="M55" s="308"/>
    </row>
    <row r="56" spans="1:14" ht="44.25" customHeight="1" x14ac:dyDescent="0.15">
      <c r="A56" s="305"/>
      <c r="B56" s="168" t="s">
        <v>121</v>
      </c>
      <c r="C56" s="169"/>
      <c r="D56" s="306"/>
      <c r="E56" s="307"/>
      <c r="F56" s="307"/>
      <c r="G56" s="307"/>
      <c r="H56" s="307"/>
      <c r="I56" s="307"/>
      <c r="J56" s="307"/>
      <c r="K56" s="307"/>
      <c r="L56" s="307"/>
      <c r="M56" s="308"/>
    </row>
    <row r="57" spans="1:14" ht="44.25" customHeight="1" x14ac:dyDescent="0.15">
      <c r="A57" s="305"/>
      <c r="B57" s="168" t="s">
        <v>122</v>
      </c>
      <c r="C57" s="169"/>
      <c r="D57" s="306"/>
      <c r="E57" s="307"/>
      <c r="F57" s="307"/>
      <c r="G57" s="307"/>
      <c r="H57" s="307"/>
      <c r="I57" s="307"/>
      <c r="J57" s="307"/>
      <c r="K57" s="307"/>
      <c r="L57" s="307"/>
      <c r="M57" s="308"/>
    </row>
    <row r="58" spans="1:14" ht="20.100000000000001" customHeight="1" x14ac:dyDescent="0.15">
      <c r="A58" s="305"/>
      <c r="B58" s="205" t="s">
        <v>123</v>
      </c>
      <c r="C58" s="206"/>
      <c r="D58" s="97"/>
      <c r="E58" s="70" t="s">
        <v>140</v>
      </c>
      <c r="F58" s="23"/>
      <c r="G58" s="23"/>
      <c r="H58" s="23"/>
      <c r="I58" s="23"/>
      <c r="J58" s="23"/>
      <c r="K58" s="23"/>
      <c r="L58" s="334" t="s">
        <v>314</v>
      </c>
      <c r="M58" s="335"/>
    </row>
    <row r="59" spans="1:14" ht="20.100000000000001" customHeight="1" x14ac:dyDescent="0.15">
      <c r="A59" s="305"/>
      <c r="B59" s="283"/>
      <c r="C59" s="366"/>
      <c r="D59" s="98"/>
      <c r="E59" s="11" t="s">
        <v>124</v>
      </c>
      <c r="F59" s="12"/>
      <c r="G59" s="12"/>
      <c r="H59" s="12"/>
      <c r="I59" s="12"/>
      <c r="J59" s="12"/>
      <c r="K59" s="12"/>
      <c r="L59" s="336"/>
      <c r="M59" s="337"/>
    </row>
    <row r="60" spans="1:14" ht="20.100000000000001" customHeight="1" x14ac:dyDescent="0.15">
      <c r="A60" s="305"/>
      <c r="B60" s="283"/>
      <c r="C60" s="366"/>
      <c r="D60" s="99"/>
      <c r="E60" s="11" t="s">
        <v>125</v>
      </c>
      <c r="F60" s="12"/>
      <c r="G60" s="12"/>
      <c r="H60" s="12"/>
      <c r="I60" s="12"/>
      <c r="J60" s="12"/>
      <c r="K60" s="12"/>
      <c r="L60" s="336"/>
      <c r="M60" s="337"/>
    </row>
    <row r="61" spans="1:14" ht="20.100000000000001" customHeight="1" x14ac:dyDescent="0.15">
      <c r="A61" s="305"/>
      <c r="B61" s="283"/>
      <c r="C61" s="366"/>
      <c r="D61" s="99"/>
      <c r="E61" s="11" t="s">
        <v>126</v>
      </c>
      <c r="F61" s="12"/>
      <c r="G61" s="12"/>
      <c r="H61" s="12"/>
      <c r="I61" s="12"/>
      <c r="J61" s="12"/>
      <c r="K61" s="12"/>
      <c r="L61" s="336"/>
      <c r="M61" s="337"/>
    </row>
    <row r="62" spans="1:14" ht="20.100000000000001" customHeight="1" x14ac:dyDescent="0.15">
      <c r="A62" s="305"/>
      <c r="B62" s="283"/>
      <c r="C62" s="366"/>
      <c r="D62" s="100"/>
      <c r="E62" s="69" t="s">
        <v>197</v>
      </c>
      <c r="F62" s="71"/>
      <c r="G62" s="71"/>
      <c r="H62" s="71"/>
      <c r="I62" s="71"/>
      <c r="J62" s="71"/>
      <c r="K62" s="71"/>
      <c r="L62" s="336"/>
      <c r="M62" s="337"/>
    </row>
    <row r="63" spans="1:14" ht="20.100000000000001" customHeight="1" x14ac:dyDescent="0.15">
      <c r="A63" s="305"/>
      <c r="B63" s="283"/>
      <c r="C63" s="366"/>
      <c r="D63" s="96"/>
      <c r="E63" s="15" t="s">
        <v>196</v>
      </c>
      <c r="F63" s="72"/>
      <c r="G63" s="72"/>
      <c r="H63" s="72"/>
      <c r="I63" s="72"/>
      <c r="J63" s="72"/>
      <c r="K63" s="72"/>
      <c r="L63" s="338"/>
      <c r="M63" s="339"/>
    </row>
    <row r="64" spans="1:14" ht="20.100000000000001" customHeight="1" x14ac:dyDescent="0.15">
      <c r="A64" s="305"/>
      <c r="B64" s="283"/>
      <c r="C64" s="366"/>
      <c r="D64" s="23" t="s">
        <v>127</v>
      </c>
      <c r="M64" s="22"/>
    </row>
    <row r="65" spans="1:13" ht="99.75" customHeight="1" x14ac:dyDescent="0.15">
      <c r="A65" s="305"/>
      <c r="B65" s="207"/>
      <c r="C65" s="208"/>
      <c r="D65" s="363"/>
      <c r="E65" s="364"/>
      <c r="F65" s="364"/>
      <c r="G65" s="364"/>
      <c r="H65" s="364"/>
      <c r="I65" s="364"/>
      <c r="J65" s="364"/>
      <c r="K65" s="364"/>
      <c r="L65" s="364"/>
      <c r="M65" s="365"/>
    </row>
    <row r="66" spans="1:13" ht="45" customHeight="1" x14ac:dyDescent="0.15">
      <c r="A66" s="305"/>
      <c r="B66" s="285" t="s">
        <v>169</v>
      </c>
      <c r="C66" s="303"/>
      <c r="D66" s="340"/>
      <c r="E66" s="341"/>
      <c r="F66" s="341"/>
      <c r="G66" s="341"/>
      <c r="H66" s="341"/>
      <c r="I66" s="341"/>
      <c r="J66" s="341"/>
      <c r="K66" s="341"/>
      <c r="L66" s="341"/>
      <c r="M66" s="342"/>
    </row>
    <row r="67" spans="1:13" ht="45" customHeight="1" x14ac:dyDescent="0.15">
      <c r="A67" s="305"/>
      <c r="B67" s="285" t="s">
        <v>128</v>
      </c>
      <c r="C67" s="303"/>
      <c r="D67" s="340"/>
      <c r="E67" s="341"/>
      <c r="F67" s="341"/>
      <c r="G67" s="341"/>
      <c r="H67" s="341"/>
      <c r="I67" s="341"/>
      <c r="J67" s="341"/>
      <c r="K67" s="341"/>
      <c r="L67" s="341"/>
      <c r="M67" s="342"/>
    </row>
    <row r="68" spans="1:13" ht="20.100000000000001" customHeight="1" x14ac:dyDescent="0.15">
      <c r="A68" s="295" t="s">
        <v>136</v>
      </c>
      <c r="B68" s="332" t="s">
        <v>190</v>
      </c>
      <c r="C68" s="332"/>
      <c r="D68" s="332"/>
      <c r="E68" s="332"/>
      <c r="F68" s="332"/>
      <c r="G68" s="332"/>
      <c r="H68" s="332"/>
      <c r="I68" s="332"/>
      <c r="J68" s="332"/>
      <c r="K68" s="332"/>
      <c r="L68" s="332"/>
      <c r="M68" s="333"/>
    </row>
    <row r="69" spans="1:13" ht="63" customHeight="1" x14ac:dyDescent="0.15">
      <c r="A69" s="296"/>
      <c r="B69" s="302"/>
      <c r="C69" s="209"/>
      <c r="D69" s="209"/>
      <c r="E69" s="209"/>
      <c r="F69" s="209"/>
      <c r="G69" s="209"/>
      <c r="H69" s="209"/>
      <c r="I69" s="209"/>
      <c r="J69" s="209"/>
      <c r="K69" s="209"/>
      <c r="L69" s="209"/>
      <c r="M69" s="210"/>
    </row>
    <row r="70" spans="1:13" ht="20.100000000000001" customHeight="1" x14ac:dyDescent="0.15">
      <c r="A70" s="297" t="s">
        <v>129</v>
      </c>
      <c r="B70" s="29" t="s">
        <v>130</v>
      </c>
      <c r="C70" s="29"/>
      <c r="D70" s="29"/>
      <c r="E70" s="29"/>
      <c r="F70" s="29"/>
      <c r="G70" s="29"/>
      <c r="H70" s="29"/>
      <c r="I70" s="23"/>
      <c r="J70" s="23"/>
      <c r="K70" s="23"/>
      <c r="L70" s="23"/>
      <c r="M70" s="30"/>
    </row>
    <row r="71" spans="1:13" ht="48.75" customHeight="1" x14ac:dyDescent="0.15">
      <c r="A71" s="298"/>
      <c r="B71" s="329"/>
      <c r="C71" s="330"/>
      <c r="D71" s="330"/>
      <c r="E71" s="330"/>
      <c r="F71" s="330"/>
      <c r="G71" s="330"/>
      <c r="H71" s="330"/>
      <c r="I71" s="330"/>
      <c r="J71" s="330"/>
      <c r="K71" s="330"/>
      <c r="L71" s="330"/>
      <c r="M71" s="331"/>
    </row>
    <row r="72" spans="1:13" ht="20.100000000000001" customHeight="1" x14ac:dyDescent="0.15">
      <c r="A72" s="298"/>
      <c r="B72" s="24" t="s">
        <v>141</v>
      </c>
      <c r="C72" s="24"/>
      <c r="D72" s="24"/>
      <c r="E72" s="24"/>
      <c r="F72" s="24"/>
      <c r="G72" s="24"/>
      <c r="H72" s="24"/>
      <c r="M72" s="22"/>
    </row>
    <row r="73" spans="1:13" ht="20.100000000000001" customHeight="1" x14ac:dyDescent="0.15">
      <c r="A73" s="298"/>
      <c r="B73" s="313" t="s">
        <v>131</v>
      </c>
      <c r="C73" s="314"/>
      <c r="D73" s="312" t="s">
        <v>132</v>
      </c>
      <c r="E73" s="313"/>
      <c r="F73" s="313"/>
      <c r="G73" s="313"/>
      <c r="H73" s="25" t="s">
        <v>133</v>
      </c>
      <c r="I73" s="313" t="s">
        <v>134</v>
      </c>
      <c r="J73" s="313"/>
      <c r="K73" s="313"/>
      <c r="L73" s="313"/>
      <c r="M73" s="314"/>
    </row>
    <row r="74" spans="1:13" ht="20.100000000000001" customHeight="1" x14ac:dyDescent="0.15">
      <c r="A74" s="298"/>
      <c r="B74" s="315"/>
      <c r="C74" s="316"/>
      <c r="D74" s="309"/>
      <c r="E74" s="310"/>
      <c r="F74" s="310"/>
      <c r="G74" s="311"/>
      <c r="H74" s="101"/>
      <c r="I74" s="309"/>
      <c r="J74" s="310"/>
      <c r="K74" s="310"/>
      <c r="L74" s="310"/>
      <c r="M74" s="311"/>
    </row>
    <row r="75" spans="1:13" ht="20.100000000000001" customHeight="1" x14ac:dyDescent="0.15">
      <c r="A75" s="298"/>
      <c r="B75" s="300"/>
      <c r="C75" s="301"/>
      <c r="D75" s="323"/>
      <c r="E75" s="324"/>
      <c r="F75" s="324"/>
      <c r="G75" s="325"/>
      <c r="H75" s="102"/>
      <c r="I75" s="323"/>
      <c r="J75" s="324"/>
      <c r="K75" s="324"/>
      <c r="L75" s="324"/>
      <c r="M75" s="325"/>
    </row>
    <row r="76" spans="1:13" ht="20.100000000000001" customHeight="1" x14ac:dyDescent="0.15">
      <c r="A76" s="298"/>
      <c r="B76" s="300"/>
      <c r="C76" s="301"/>
      <c r="D76" s="323"/>
      <c r="E76" s="324"/>
      <c r="F76" s="324"/>
      <c r="G76" s="325"/>
      <c r="H76" s="102"/>
      <c r="I76" s="323"/>
      <c r="J76" s="324"/>
      <c r="K76" s="324"/>
      <c r="L76" s="324"/>
      <c r="M76" s="325"/>
    </row>
    <row r="77" spans="1:13" ht="20.100000000000001" customHeight="1" x14ac:dyDescent="0.15">
      <c r="A77" s="299"/>
      <c r="B77" s="379"/>
      <c r="C77" s="380"/>
      <c r="D77" s="326"/>
      <c r="E77" s="327"/>
      <c r="F77" s="327"/>
      <c r="G77" s="328"/>
      <c r="H77" s="103"/>
      <c r="I77" s="326"/>
      <c r="J77" s="327"/>
      <c r="K77" s="327"/>
      <c r="L77" s="327"/>
      <c r="M77" s="328"/>
    </row>
    <row r="78" spans="1:13" ht="20.100000000000001" customHeight="1" x14ac:dyDescent="0.15">
      <c r="A78" s="362"/>
      <c r="B78" s="362"/>
      <c r="C78" s="362"/>
      <c r="D78" s="93"/>
      <c r="E78" s="93"/>
      <c r="F78" s="93"/>
      <c r="G78" s="93"/>
      <c r="H78" s="93"/>
    </row>
    <row r="79" spans="1:13" ht="20.100000000000001" customHeight="1" x14ac:dyDescent="0.15">
      <c r="A79" s="93"/>
      <c r="B79" s="93"/>
      <c r="C79" s="93"/>
      <c r="D79" s="93"/>
      <c r="E79" s="93"/>
      <c r="F79" s="93"/>
      <c r="G79" s="93"/>
      <c r="H79" s="93"/>
    </row>
    <row r="80" spans="1:13" ht="20.100000000000001" customHeight="1" x14ac:dyDescent="0.15">
      <c r="A80" s="93"/>
      <c r="B80" s="93"/>
      <c r="C80" s="93"/>
      <c r="D80" s="93"/>
      <c r="E80" s="93"/>
      <c r="F80" s="93"/>
      <c r="G80" s="93"/>
      <c r="H80" s="93"/>
    </row>
    <row r="81" spans="1:13" ht="20.100000000000001" customHeight="1" x14ac:dyDescent="0.15">
      <c r="A81" s="93"/>
      <c r="B81" s="93"/>
      <c r="C81" s="93"/>
      <c r="D81" s="93"/>
      <c r="E81" s="93"/>
      <c r="F81" s="93"/>
      <c r="G81" s="93"/>
      <c r="H81" s="93"/>
    </row>
    <row r="82" spans="1:13" ht="20.100000000000001" customHeight="1" x14ac:dyDescent="0.15">
      <c r="A82" s="319" t="s">
        <v>188</v>
      </c>
      <c r="B82" s="319"/>
      <c r="C82" s="319"/>
      <c r="D82" s="319"/>
      <c r="E82" s="319"/>
      <c r="F82" s="319"/>
      <c r="G82" s="319"/>
      <c r="H82" s="319"/>
      <c r="I82" s="319"/>
      <c r="J82" s="319"/>
      <c r="K82" s="319"/>
      <c r="L82" s="319"/>
      <c r="M82" s="319"/>
    </row>
    <row r="83" spans="1:13" ht="11.25" customHeight="1" x14ac:dyDescent="0.15">
      <c r="A83" s="114"/>
      <c r="B83" s="114"/>
      <c r="C83" s="114"/>
      <c r="D83" s="114"/>
      <c r="E83" s="114"/>
      <c r="F83" s="114"/>
      <c r="G83" s="114"/>
      <c r="H83" s="114"/>
      <c r="I83" s="114"/>
      <c r="J83" s="114"/>
      <c r="K83" s="114"/>
      <c r="L83" s="114"/>
      <c r="M83" s="114"/>
    </row>
    <row r="84" spans="1:13" ht="28.35" customHeight="1" x14ac:dyDescent="0.15">
      <c r="A84" s="375" t="s">
        <v>180</v>
      </c>
      <c r="B84" s="168" t="s">
        <v>170</v>
      </c>
      <c r="C84" s="168"/>
      <c r="D84" s="168"/>
      <c r="E84" s="221"/>
      <c r="F84" s="222"/>
      <c r="G84" s="222"/>
      <c r="H84" s="222"/>
      <c r="I84" s="222"/>
      <c r="J84" s="222"/>
      <c r="K84" s="222"/>
      <c r="L84" s="222"/>
      <c r="M84" s="223"/>
    </row>
    <row r="85" spans="1:13" ht="28.35" customHeight="1" x14ac:dyDescent="0.15">
      <c r="A85" s="375"/>
      <c r="B85" s="168" t="s">
        <v>171</v>
      </c>
      <c r="C85" s="168"/>
      <c r="D85" s="168"/>
      <c r="E85" s="320" t="s">
        <v>65</v>
      </c>
      <c r="F85" s="320"/>
      <c r="G85" s="320"/>
      <c r="H85" s="320"/>
      <c r="I85" s="321" t="s">
        <v>172</v>
      </c>
      <c r="J85" s="321"/>
      <c r="K85" s="321"/>
      <c r="L85" s="321"/>
      <c r="M85" s="322"/>
    </row>
    <row r="86" spans="1:13" ht="28.35" customHeight="1" x14ac:dyDescent="0.15">
      <c r="A86" s="375"/>
      <c r="B86" s="376" t="s">
        <v>181</v>
      </c>
      <c r="C86" s="213"/>
      <c r="D86" s="214"/>
      <c r="E86" s="367" t="s">
        <v>174</v>
      </c>
      <c r="F86" s="368"/>
      <c r="G86" s="368"/>
      <c r="H86" s="368"/>
      <c r="I86" s="368"/>
      <c r="J86" s="368"/>
      <c r="K86" s="368"/>
      <c r="L86" s="368"/>
      <c r="M86" s="369"/>
    </row>
    <row r="87" spans="1:13" ht="28.35" customHeight="1" x14ac:dyDescent="0.15">
      <c r="A87" s="375"/>
      <c r="B87" s="377"/>
      <c r="C87" s="215"/>
      <c r="D87" s="216"/>
      <c r="E87" s="370" t="s">
        <v>173</v>
      </c>
      <c r="F87" s="371"/>
      <c r="G87" s="371"/>
      <c r="H87" s="371"/>
      <c r="I87" s="371"/>
      <c r="J87" s="371"/>
      <c r="K87" s="371"/>
      <c r="L87" s="371"/>
      <c r="M87" s="372"/>
    </row>
    <row r="88" spans="1:13" ht="28.35" customHeight="1" x14ac:dyDescent="0.15">
      <c r="A88" s="375"/>
      <c r="B88" s="378"/>
      <c r="C88" s="217"/>
      <c r="D88" s="218"/>
      <c r="E88" s="373" t="s">
        <v>293</v>
      </c>
      <c r="F88" s="224"/>
      <c r="G88" s="224"/>
      <c r="H88" s="224"/>
      <c r="I88" s="224"/>
      <c r="J88" s="224"/>
      <c r="K88" s="224"/>
      <c r="L88" s="224"/>
      <c r="M88" s="374"/>
    </row>
    <row r="90" spans="1:13" ht="20.100000000000001" customHeight="1" x14ac:dyDescent="0.15">
      <c r="A90" s="93"/>
      <c r="B90" s="93"/>
      <c r="C90" s="93"/>
      <c r="D90" s="93"/>
      <c r="E90" s="93"/>
      <c r="F90" s="93"/>
      <c r="G90" s="93"/>
      <c r="H90" s="93"/>
    </row>
    <row r="91" spans="1:13" ht="20.100000000000001" customHeight="1" x14ac:dyDescent="0.15">
      <c r="A91" s="113" t="s">
        <v>308</v>
      </c>
      <c r="B91" s="93"/>
      <c r="C91" s="93"/>
      <c r="D91" s="93"/>
      <c r="E91" s="93"/>
      <c r="F91" s="93"/>
      <c r="G91" s="93"/>
      <c r="H91" s="93"/>
    </row>
    <row r="92" spans="1:13" ht="20.100000000000001" customHeight="1" x14ac:dyDescent="0.15">
      <c r="A92" s="113" t="s">
        <v>312</v>
      </c>
      <c r="B92" s="114"/>
      <c r="C92" s="114"/>
      <c r="D92" s="114"/>
      <c r="E92" s="114"/>
      <c r="F92" s="114"/>
      <c r="G92" s="114"/>
      <c r="H92" s="93"/>
    </row>
    <row r="93" spans="1:13" ht="11.25" customHeight="1" thickBot="1" x14ac:dyDescent="0.2">
      <c r="A93" s="113"/>
      <c r="B93" s="114"/>
      <c r="C93" s="114"/>
      <c r="D93" s="114"/>
      <c r="E93" s="114"/>
      <c r="F93" s="114"/>
      <c r="G93" s="114"/>
      <c r="H93" s="93"/>
    </row>
    <row r="94" spans="1:13" ht="20.100000000000001" customHeight="1" x14ac:dyDescent="0.15">
      <c r="A94" s="347" t="s">
        <v>309</v>
      </c>
      <c r="B94" s="348"/>
      <c r="C94" s="348"/>
      <c r="D94" s="345" t="s">
        <v>310</v>
      </c>
      <c r="E94" s="345"/>
      <c r="F94" s="345"/>
      <c r="G94" s="345"/>
      <c r="H94" s="346"/>
    </row>
    <row r="95" spans="1:13" ht="37.5" customHeight="1" thickBot="1" x14ac:dyDescent="0.2">
      <c r="A95" s="349"/>
      <c r="B95" s="350"/>
      <c r="C95" s="350"/>
      <c r="D95" s="343" t="s">
        <v>313</v>
      </c>
      <c r="E95" s="343"/>
      <c r="F95" s="343"/>
      <c r="G95" s="343"/>
      <c r="H95" s="344"/>
    </row>
    <row r="96" spans="1:13" ht="20.100000000000001" customHeight="1" x14ac:dyDescent="0.15">
      <c r="A96" s="113" t="s">
        <v>311</v>
      </c>
      <c r="B96" s="114"/>
      <c r="C96" s="114"/>
      <c r="D96" s="114"/>
      <c r="E96" s="114"/>
      <c r="F96" s="114"/>
      <c r="G96" s="114"/>
      <c r="H96" s="93"/>
    </row>
    <row r="97" spans="1:8" ht="20.100000000000001" customHeight="1" x14ac:dyDescent="0.15">
      <c r="A97" s="93"/>
      <c r="B97" s="93"/>
      <c r="C97" s="93"/>
      <c r="D97" s="93"/>
      <c r="E97" s="93"/>
      <c r="F97" s="93"/>
      <c r="G97" s="93"/>
      <c r="H97" s="93"/>
    </row>
    <row r="98" spans="1:8" ht="20.100000000000001" customHeight="1" x14ac:dyDescent="0.15">
      <c r="A98" s="93"/>
      <c r="B98" s="93"/>
      <c r="C98" s="93"/>
      <c r="D98" s="93"/>
      <c r="E98" s="93"/>
      <c r="F98" s="93"/>
      <c r="G98" s="93"/>
      <c r="H98" s="93"/>
    </row>
    <row r="99" spans="1:8" ht="20.100000000000001" customHeight="1" x14ac:dyDescent="0.15">
      <c r="A99" s="93"/>
      <c r="B99" s="93"/>
      <c r="C99" s="93"/>
      <c r="D99" s="93"/>
      <c r="E99" s="93"/>
      <c r="F99" s="93"/>
      <c r="G99" s="93"/>
      <c r="H99" s="93"/>
    </row>
    <row r="100" spans="1:8" ht="20.100000000000001" customHeight="1" x14ac:dyDescent="0.15">
      <c r="A100" s="93"/>
      <c r="B100" s="93"/>
      <c r="C100" s="93"/>
      <c r="D100" s="93"/>
      <c r="E100" s="93"/>
      <c r="F100" s="93"/>
      <c r="G100" s="93"/>
      <c r="H100" s="93"/>
    </row>
    <row r="101" spans="1:8" ht="20.100000000000001" customHeight="1" x14ac:dyDescent="0.15">
      <c r="A101" s="93"/>
      <c r="B101" s="93"/>
      <c r="C101" s="93"/>
      <c r="D101" s="93"/>
      <c r="E101" s="93"/>
      <c r="F101" s="93"/>
      <c r="G101" s="93"/>
      <c r="H101" s="93"/>
    </row>
    <row r="102" spans="1:8" ht="20.100000000000001" customHeight="1" x14ac:dyDescent="0.15">
      <c r="A102" s="93"/>
      <c r="B102" s="93"/>
      <c r="C102" s="93"/>
      <c r="D102" s="93"/>
      <c r="E102" s="93"/>
      <c r="F102" s="93"/>
      <c r="G102" s="93"/>
      <c r="H102" s="93"/>
    </row>
    <row r="103" spans="1:8" ht="20.100000000000001" customHeight="1" x14ac:dyDescent="0.15">
      <c r="A103" s="93"/>
      <c r="B103" s="93"/>
      <c r="C103" s="93"/>
      <c r="D103" s="93"/>
      <c r="E103" s="93"/>
      <c r="F103" s="93"/>
      <c r="G103" s="93"/>
      <c r="H103" s="93"/>
    </row>
    <row r="104" spans="1:8" ht="20.100000000000001" customHeight="1" x14ac:dyDescent="0.15">
      <c r="A104" s="93"/>
      <c r="B104" s="93"/>
      <c r="C104" s="93"/>
      <c r="D104" s="93"/>
      <c r="E104" s="93"/>
      <c r="F104" s="93"/>
      <c r="G104" s="93"/>
      <c r="H104" s="93"/>
    </row>
  </sheetData>
  <sheetProtection selectLockedCells="1"/>
  <mergeCells count="14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zoomScaleNormal="100" zoomScaleSheetLayoutView="90" workbookViewId="0">
      <selection activeCell="H24" sqref="H24:Q24"/>
    </sheetView>
  </sheetViews>
  <sheetFormatPr defaultRowHeight="20.100000000000001" customHeight="1" x14ac:dyDescent="0.15"/>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x14ac:dyDescent="0.15">
      <c r="B1" s="32" t="s">
        <v>23</v>
      </c>
      <c r="D1" s="33"/>
      <c r="E1" s="33"/>
      <c r="P1" s="78"/>
      <c r="R1" s="76"/>
      <c r="S1" s="76"/>
      <c r="Y1" s="35"/>
      <c r="Z1" s="79" t="e">
        <f>($E$13-$E$8)*2/3</f>
        <v>#VALUE!</v>
      </c>
    </row>
    <row r="2" spans="1:26" ht="20.100000000000001" customHeight="1" x14ac:dyDescent="0.15">
      <c r="A2" s="493" t="s">
        <v>142</v>
      </c>
      <c r="B2" s="493"/>
      <c r="C2" s="493"/>
      <c r="D2" s="493"/>
      <c r="E2" s="493"/>
      <c r="F2" s="493"/>
      <c r="G2" s="493"/>
      <c r="H2" s="493"/>
      <c r="I2" s="493"/>
      <c r="J2" s="493"/>
      <c r="K2" s="493"/>
      <c r="L2" s="493"/>
      <c r="M2" s="493"/>
      <c r="N2" s="493"/>
      <c r="O2" s="493"/>
      <c r="P2" s="493"/>
      <c r="Q2" s="493"/>
      <c r="R2" s="36"/>
      <c r="S2" s="487" t="s">
        <v>79</v>
      </c>
      <c r="T2" s="37" t="s">
        <v>295</v>
      </c>
      <c r="U2" s="37"/>
      <c r="V2" s="37" t="s">
        <v>283</v>
      </c>
      <c r="W2" s="37" t="s">
        <v>80</v>
      </c>
      <c r="X2" s="38" t="s">
        <v>284</v>
      </c>
      <c r="Y2" s="36"/>
      <c r="Z2" s="80">
        <v>5000000</v>
      </c>
    </row>
    <row r="3" spans="1:26" ht="20.100000000000001" customHeight="1" x14ac:dyDescent="0.15">
      <c r="C3" s="39"/>
      <c r="D3" s="39"/>
      <c r="E3" s="39"/>
      <c r="R3" s="35"/>
      <c r="S3" s="488"/>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x14ac:dyDescent="0.15">
      <c r="A4" s="409" t="s">
        <v>24</v>
      </c>
      <c r="B4" s="409"/>
      <c r="C4" s="409"/>
      <c r="D4" s="409"/>
      <c r="E4" s="409"/>
      <c r="F4" s="409"/>
      <c r="G4" s="409"/>
      <c r="H4" s="409"/>
      <c r="I4" s="409"/>
      <c r="J4" s="409"/>
      <c r="K4" s="409"/>
      <c r="L4" s="409"/>
      <c r="M4" s="409"/>
      <c r="N4" s="409"/>
      <c r="O4" s="409"/>
      <c r="P4" s="409"/>
      <c r="Q4" s="409"/>
      <c r="R4" s="35"/>
      <c r="Y4" s="41"/>
      <c r="Z4" s="80" t="e">
        <f>+E13-E8-E9</f>
        <v>#VALUE!</v>
      </c>
    </row>
    <row r="5" spans="1:26" s="42" customFormat="1" ht="65.099999999999994" customHeight="1" x14ac:dyDescent="0.15">
      <c r="B5" s="424" t="s">
        <v>189</v>
      </c>
      <c r="C5" s="477"/>
      <c r="D5" s="477"/>
      <c r="E5" s="477"/>
      <c r="F5" s="477"/>
      <c r="G5" s="477"/>
      <c r="H5" s="477"/>
      <c r="I5" s="477"/>
      <c r="J5" s="477"/>
      <c r="K5" s="477"/>
      <c r="L5" s="477"/>
      <c r="M5" s="477"/>
      <c r="N5" s="477"/>
      <c r="O5" s="477"/>
      <c r="P5" s="477"/>
      <c r="Q5" s="477"/>
      <c r="R5" s="43"/>
      <c r="U5" s="44"/>
      <c r="V5" s="44"/>
      <c r="W5" s="44"/>
      <c r="X5" s="44"/>
      <c r="Y5" s="45"/>
      <c r="Z5" s="81"/>
    </row>
    <row r="6" spans="1:26" ht="30" customHeight="1" x14ac:dyDescent="0.15">
      <c r="B6" s="305" t="s">
        <v>25</v>
      </c>
      <c r="C6" s="305"/>
      <c r="D6" s="183"/>
      <c r="E6" s="305" t="s">
        <v>26</v>
      </c>
      <c r="F6" s="305"/>
      <c r="G6" s="305"/>
      <c r="H6" s="305"/>
      <c r="I6" s="305"/>
      <c r="J6" s="305"/>
      <c r="K6" s="169" t="s">
        <v>27</v>
      </c>
      <c r="L6" s="305"/>
      <c r="M6" s="305"/>
      <c r="N6" s="305"/>
      <c r="O6" s="305"/>
      <c r="P6" s="305"/>
      <c r="Q6" s="305"/>
      <c r="Z6" s="80" t="e">
        <f>($D$29-$H$8)*2/3</f>
        <v>#VALUE!</v>
      </c>
    </row>
    <row r="7" spans="1:26" ht="54.95" customHeight="1" x14ac:dyDescent="0.15">
      <c r="B7" s="305"/>
      <c r="C7" s="305"/>
      <c r="D7" s="183"/>
      <c r="E7" s="489" t="s">
        <v>177</v>
      </c>
      <c r="F7" s="489"/>
      <c r="G7" s="489"/>
      <c r="H7" s="489" t="s">
        <v>176</v>
      </c>
      <c r="I7" s="489"/>
      <c r="J7" s="489"/>
      <c r="K7" s="169"/>
      <c r="L7" s="305"/>
      <c r="M7" s="305"/>
      <c r="N7" s="305"/>
      <c r="O7" s="305"/>
      <c r="P7" s="305"/>
      <c r="Q7" s="305"/>
      <c r="U7" s="47"/>
      <c r="V7" s="47"/>
      <c r="W7" s="47"/>
      <c r="X7" s="47"/>
      <c r="Z7" s="80">
        <v>5000000</v>
      </c>
    </row>
    <row r="8" spans="1:26" ht="60" customHeight="1" x14ac:dyDescent="0.15">
      <c r="B8" s="417" t="s">
        <v>143</v>
      </c>
      <c r="C8" s="417"/>
      <c r="D8" s="378"/>
      <c r="E8" s="480"/>
      <c r="F8" s="480"/>
      <c r="G8" s="480"/>
      <c r="H8" s="480"/>
      <c r="I8" s="480"/>
      <c r="J8" s="480"/>
      <c r="K8" s="498" t="s">
        <v>191</v>
      </c>
      <c r="L8" s="430"/>
      <c r="M8" s="430"/>
      <c r="N8" s="430"/>
      <c r="O8" s="430"/>
      <c r="P8" s="430"/>
      <c r="Q8" s="430"/>
      <c r="R8" s="48" t="s">
        <v>84</v>
      </c>
      <c r="T8" s="47"/>
      <c r="U8" s="47"/>
      <c r="V8" s="47"/>
      <c r="W8" s="47"/>
      <c r="X8" s="47"/>
      <c r="Z8" s="80" t="e">
        <f>MIN($Z$6,$Z$7,$H$10)</f>
        <v>#VALUE!</v>
      </c>
    </row>
    <row r="9" spans="1:26" ht="60" customHeight="1" x14ac:dyDescent="0.15">
      <c r="B9" s="304" t="s">
        <v>144</v>
      </c>
      <c r="C9" s="304"/>
      <c r="D9" s="284"/>
      <c r="E9" s="480"/>
      <c r="F9" s="480"/>
      <c r="G9" s="480"/>
      <c r="H9" s="381"/>
      <c r="I9" s="382"/>
      <c r="J9" s="413"/>
      <c r="K9" s="491" t="s">
        <v>296</v>
      </c>
      <c r="L9" s="426"/>
      <c r="M9" s="426"/>
      <c r="N9" s="426"/>
      <c r="O9" s="426"/>
      <c r="P9" s="426"/>
      <c r="Q9" s="426"/>
      <c r="R9" s="48" t="s">
        <v>85</v>
      </c>
      <c r="T9" s="47"/>
      <c r="U9" s="47"/>
      <c r="V9" s="47"/>
      <c r="W9" s="47"/>
      <c r="X9" s="47"/>
      <c r="Z9" s="80"/>
    </row>
    <row r="10" spans="1:26" ht="60" customHeight="1" x14ac:dyDescent="0.15">
      <c r="B10" s="304" t="s">
        <v>178</v>
      </c>
      <c r="C10" s="304"/>
      <c r="D10" s="284"/>
      <c r="E10" s="481"/>
      <c r="F10" s="481"/>
      <c r="G10" s="481"/>
      <c r="H10" s="482">
        <f>IF($T$3=1,"",+D32)</f>
        <v>0</v>
      </c>
      <c r="I10" s="483"/>
      <c r="J10" s="484"/>
      <c r="K10" s="491" t="s">
        <v>192</v>
      </c>
      <c r="L10" s="426"/>
      <c r="M10" s="426"/>
      <c r="N10" s="426"/>
      <c r="O10" s="426"/>
      <c r="P10" s="426"/>
      <c r="Q10" s="426"/>
      <c r="R10" s="48" t="s">
        <v>86</v>
      </c>
      <c r="T10" s="47"/>
      <c r="U10" s="47"/>
      <c r="V10" s="47"/>
      <c r="W10" s="47"/>
      <c r="X10" s="47"/>
      <c r="Z10" s="80">
        <f>($D$32-$E$8)*2/3</f>
        <v>0</v>
      </c>
    </row>
    <row r="11" spans="1:26" ht="159.75" customHeight="1" x14ac:dyDescent="0.15">
      <c r="B11" s="304" t="s">
        <v>145</v>
      </c>
      <c r="C11" s="304"/>
      <c r="D11" s="284"/>
      <c r="E11" s="482">
        <f>ROUNDDOWN(IF(OR($V$3=1,$W$3=1),+Z8,IF($T$3=1,+Z3,Z12)),-5)</f>
        <v>0</v>
      </c>
      <c r="F11" s="483"/>
      <c r="G11" s="484"/>
      <c r="H11" s="481"/>
      <c r="I11" s="481"/>
      <c r="J11" s="481"/>
      <c r="K11" s="496" t="s">
        <v>294</v>
      </c>
      <c r="L11" s="497"/>
      <c r="M11" s="497"/>
      <c r="N11" s="497"/>
      <c r="O11" s="497"/>
      <c r="P11" s="497"/>
      <c r="Q11" s="497"/>
      <c r="R11" s="48" t="s">
        <v>87</v>
      </c>
      <c r="T11" s="47"/>
      <c r="U11" s="47"/>
      <c r="V11" s="47"/>
      <c r="W11" s="47"/>
      <c r="X11" s="47"/>
      <c r="Z11" s="80">
        <v>5000000</v>
      </c>
    </row>
    <row r="12" spans="1:26" ht="50.1" customHeight="1" thickBot="1" x14ac:dyDescent="0.2">
      <c r="B12" s="461" t="s">
        <v>146</v>
      </c>
      <c r="C12" s="461"/>
      <c r="D12" s="490"/>
      <c r="E12" s="492" t="str">
        <f>IF(ISERROR(+E13-E11-E8-E9)=TRUE,"",(+E13-E11-E8-E9))</f>
        <v/>
      </c>
      <c r="F12" s="492"/>
      <c r="G12" s="492"/>
      <c r="H12" s="485"/>
      <c r="I12" s="485"/>
      <c r="J12" s="485"/>
      <c r="K12" s="494"/>
      <c r="L12" s="495"/>
      <c r="M12" s="495"/>
      <c r="N12" s="495"/>
      <c r="O12" s="495"/>
      <c r="P12" s="495"/>
      <c r="Q12" s="495"/>
      <c r="R12" s="49"/>
      <c r="Z12" s="92">
        <f>MIN($Z$10,$Z$11,$H$10)</f>
        <v>0</v>
      </c>
    </row>
    <row r="13" spans="1:26" ht="108" customHeight="1" thickTop="1" x14ac:dyDescent="0.15">
      <c r="B13" s="419" t="s">
        <v>147</v>
      </c>
      <c r="C13" s="419"/>
      <c r="D13" s="486"/>
      <c r="E13" s="476" t="str">
        <f>IF(OR($V$3=1,$W$3=1,$X$3=1),+D32,+D29)</f>
        <v/>
      </c>
      <c r="F13" s="476"/>
      <c r="G13" s="476"/>
      <c r="H13" s="476">
        <f>IF(OR($V$3=1,$W$3=1,$X$3=1),+D29,IF(AND(H8="",H9="",H10="",H12=""),"",SUM(H8:J12)))</f>
        <v>0</v>
      </c>
      <c r="I13" s="476"/>
      <c r="J13" s="476"/>
      <c r="K13" s="474" t="s">
        <v>285</v>
      </c>
      <c r="L13" s="475"/>
      <c r="M13" s="475"/>
      <c r="N13" s="475"/>
      <c r="O13" s="475"/>
      <c r="P13" s="475"/>
      <c r="Q13" s="475"/>
      <c r="R13" s="48" t="s">
        <v>86</v>
      </c>
    </row>
    <row r="14" spans="1:26" ht="20.100000000000001" customHeight="1" x14ac:dyDescent="0.15">
      <c r="B14" s="412" t="s">
        <v>28</v>
      </c>
      <c r="C14" s="412"/>
      <c r="D14" s="412"/>
      <c r="E14" s="412"/>
      <c r="F14" s="412"/>
      <c r="G14" s="412"/>
      <c r="H14" s="412"/>
      <c r="I14" s="412"/>
      <c r="J14" s="412"/>
      <c r="K14" s="412"/>
      <c r="L14" s="412"/>
      <c r="M14" s="412"/>
      <c r="N14" s="412"/>
      <c r="O14" s="412"/>
      <c r="P14" s="412"/>
      <c r="Q14" s="412"/>
    </row>
    <row r="15" spans="1:26" ht="20.100000000000001" customHeight="1" x14ac:dyDescent="0.15">
      <c r="B15" s="412" t="s">
        <v>29</v>
      </c>
      <c r="C15" s="412"/>
      <c r="D15" s="412"/>
      <c r="E15" s="412"/>
      <c r="F15" s="412"/>
      <c r="G15" s="412"/>
      <c r="H15" s="412"/>
      <c r="I15" s="412"/>
      <c r="J15" s="412"/>
      <c r="K15" s="412"/>
      <c r="L15" s="412"/>
      <c r="M15" s="412"/>
      <c r="N15" s="412"/>
      <c r="O15" s="412"/>
      <c r="P15" s="412"/>
      <c r="Q15" s="412"/>
    </row>
    <row r="16" spans="1:26" ht="20.100000000000001" customHeight="1" x14ac:dyDescent="0.15">
      <c r="B16" s="39"/>
      <c r="C16" s="39"/>
      <c r="D16" s="39"/>
      <c r="E16" s="39"/>
      <c r="F16" s="39"/>
      <c r="G16" s="39"/>
      <c r="H16" s="39"/>
      <c r="I16" s="39"/>
      <c r="J16" s="39"/>
      <c r="K16" s="39"/>
      <c r="L16" s="39"/>
      <c r="M16" s="39"/>
      <c r="N16" s="39"/>
      <c r="O16" s="39"/>
      <c r="P16" s="39"/>
      <c r="Q16" s="39"/>
    </row>
    <row r="17" spans="1:18" ht="20.100000000000001" customHeight="1" x14ac:dyDescent="0.15">
      <c r="A17" s="409" t="s">
        <v>30</v>
      </c>
      <c r="B17" s="409"/>
      <c r="C17" s="409"/>
      <c r="D17" s="409"/>
      <c r="E17" s="409"/>
      <c r="F17" s="409"/>
      <c r="G17" s="409"/>
      <c r="H17" s="409"/>
      <c r="I17" s="409"/>
      <c r="J17" s="409"/>
      <c r="K17" s="409"/>
      <c r="L17" s="409"/>
      <c r="M17" s="409"/>
      <c r="N17" s="409"/>
      <c r="O17" s="409"/>
      <c r="P17" s="409"/>
      <c r="Q17" s="409"/>
      <c r="R17" s="50"/>
    </row>
    <row r="18" spans="1:18" ht="50.1" customHeight="1" x14ac:dyDescent="0.15">
      <c r="B18" s="424" t="s">
        <v>193</v>
      </c>
      <c r="C18" s="477"/>
      <c r="D18" s="477"/>
      <c r="E18" s="477"/>
      <c r="F18" s="477"/>
      <c r="G18" s="477"/>
      <c r="H18" s="477"/>
      <c r="I18" s="477"/>
      <c r="J18" s="477"/>
      <c r="K18" s="477"/>
      <c r="L18" s="477"/>
      <c r="M18" s="477"/>
      <c r="N18" s="477"/>
      <c r="O18" s="477"/>
      <c r="P18" s="477"/>
      <c r="Q18" s="477"/>
    </row>
    <row r="19" spans="1:18" ht="30" customHeight="1" x14ac:dyDescent="0.15">
      <c r="B19" s="304" t="s">
        <v>25</v>
      </c>
      <c r="C19" s="304"/>
      <c r="D19" s="304" t="s">
        <v>31</v>
      </c>
      <c r="E19" s="304"/>
      <c r="F19" s="304"/>
      <c r="G19" s="304"/>
      <c r="H19" s="304" t="s">
        <v>287</v>
      </c>
      <c r="I19" s="304"/>
      <c r="J19" s="304"/>
      <c r="K19" s="304"/>
      <c r="L19" s="304"/>
      <c r="M19" s="304"/>
      <c r="N19" s="304"/>
      <c r="O19" s="304"/>
      <c r="P19" s="304"/>
      <c r="Q19" s="304"/>
    </row>
    <row r="20" spans="1:18" ht="60" customHeight="1" x14ac:dyDescent="0.15">
      <c r="B20" s="478" t="s">
        <v>148</v>
      </c>
      <c r="C20" s="478"/>
      <c r="D20" s="480"/>
      <c r="E20" s="480"/>
      <c r="F20" s="480"/>
      <c r="G20" s="480"/>
      <c r="H20" s="479"/>
      <c r="I20" s="479"/>
      <c r="J20" s="479"/>
      <c r="K20" s="479"/>
      <c r="L20" s="479"/>
      <c r="M20" s="479"/>
      <c r="N20" s="479"/>
      <c r="O20" s="479"/>
      <c r="P20" s="479"/>
      <c r="Q20" s="479"/>
    </row>
    <row r="21" spans="1:18" ht="60" customHeight="1" x14ac:dyDescent="0.15">
      <c r="B21" s="418" t="s">
        <v>32</v>
      </c>
      <c r="C21" s="418"/>
      <c r="D21" s="381"/>
      <c r="E21" s="382"/>
      <c r="F21" s="382"/>
      <c r="G21" s="413"/>
      <c r="H21" s="431"/>
      <c r="I21" s="431"/>
      <c r="J21" s="431"/>
      <c r="K21" s="431"/>
      <c r="L21" s="431"/>
      <c r="M21" s="431"/>
      <c r="N21" s="431"/>
      <c r="O21" s="431"/>
      <c r="P21" s="431"/>
      <c r="Q21" s="431"/>
    </row>
    <row r="22" spans="1:18" ht="60" customHeight="1" x14ac:dyDescent="0.15">
      <c r="B22" s="418" t="s">
        <v>33</v>
      </c>
      <c r="C22" s="418"/>
      <c r="D22" s="381"/>
      <c r="E22" s="382"/>
      <c r="F22" s="382"/>
      <c r="G22" s="413"/>
      <c r="H22" s="431"/>
      <c r="I22" s="431"/>
      <c r="J22" s="431"/>
      <c r="K22" s="431"/>
      <c r="L22" s="431"/>
      <c r="M22" s="431"/>
      <c r="N22" s="431"/>
      <c r="O22" s="431"/>
      <c r="P22" s="431"/>
      <c r="Q22" s="431"/>
    </row>
    <row r="23" spans="1:18" ht="53.25" customHeight="1" x14ac:dyDescent="0.15">
      <c r="B23" s="418" t="s">
        <v>149</v>
      </c>
      <c r="C23" s="418"/>
      <c r="D23" s="381"/>
      <c r="E23" s="382"/>
      <c r="F23" s="382"/>
      <c r="G23" s="413"/>
      <c r="H23" s="431"/>
      <c r="I23" s="431"/>
      <c r="J23" s="431"/>
      <c r="K23" s="431"/>
      <c r="L23" s="431"/>
      <c r="M23" s="431"/>
      <c r="N23" s="431"/>
      <c r="O23" s="431"/>
      <c r="P23" s="431"/>
      <c r="Q23" s="431"/>
    </row>
    <row r="24" spans="1:18" ht="60" customHeight="1" x14ac:dyDescent="0.15">
      <c r="B24" s="418" t="s">
        <v>34</v>
      </c>
      <c r="C24" s="418"/>
      <c r="D24" s="381"/>
      <c r="E24" s="382"/>
      <c r="F24" s="382"/>
      <c r="G24" s="413"/>
      <c r="H24" s="431"/>
      <c r="I24" s="431"/>
      <c r="J24" s="431"/>
      <c r="K24" s="431"/>
      <c r="L24" s="431"/>
      <c r="M24" s="431"/>
      <c r="N24" s="431"/>
      <c r="O24" s="431"/>
      <c r="P24" s="431"/>
      <c r="Q24" s="431"/>
    </row>
    <row r="25" spans="1:18" ht="60" customHeight="1" x14ac:dyDescent="0.15">
      <c r="B25" s="418" t="s">
        <v>35</v>
      </c>
      <c r="C25" s="418"/>
      <c r="D25" s="381"/>
      <c r="E25" s="382"/>
      <c r="F25" s="382"/>
      <c r="G25" s="413"/>
      <c r="H25" s="431"/>
      <c r="I25" s="431"/>
      <c r="J25" s="431"/>
      <c r="K25" s="431"/>
      <c r="L25" s="431"/>
      <c r="M25" s="431"/>
      <c r="N25" s="431"/>
      <c r="O25" s="431"/>
      <c r="P25" s="431"/>
      <c r="Q25" s="431"/>
    </row>
    <row r="26" spans="1:18" ht="47.25" customHeight="1" x14ac:dyDescent="0.15">
      <c r="B26" s="418" t="s">
        <v>36</v>
      </c>
      <c r="C26" s="418"/>
      <c r="D26" s="381"/>
      <c r="E26" s="382"/>
      <c r="F26" s="382"/>
      <c r="G26" s="413"/>
      <c r="H26" s="431"/>
      <c r="I26" s="431"/>
      <c r="J26" s="431"/>
      <c r="K26" s="431"/>
      <c r="L26" s="431"/>
      <c r="M26" s="431"/>
      <c r="N26" s="431"/>
      <c r="O26" s="431"/>
      <c r="P26" s="431"/>
      <c r="Q26" s="431"/>
    </row>
    <row r="27" spans="1:18" ht="50.1" customHeight="1" x14ac:dyDescent="0.15">
      <c r="B27" s="432" t="s">
        <v>150</v>
      </c>
      <c r="C27" s="51" t="s">
        <v>37</v>
      </c>
      <c r="D27" s="440"/>
      <c r="E27" s="441"/>
      <c r="F27" s="441"/>
      <c r="G27" s="442"/>
      <c r="H27" s="443"/>
      <c r="I27" s="443"/>
      <c r="J27" s="443"/>
      <c r="K27" s="443"/>
      <c r="L27" s="443"/>
      <c r="M27" s="443"/>
      <c r="N27" s="443"/>
      <c r="O27" s="443"/>
      <c r="P27" s="443"/>
      <c r="Q27" s="443"/>
    </row>
    <row r="28" spans="1:18" ht="50.1" customHeight="1" thickBot="1" x14ac:dyDescent="0.2">
      <c r="B28" s="433"/>
      <c r="C28" s="52" t="s">
        <v>38</v>
      </c>
      <c r="D28" s="437"/>
      <c r="E28" s="438"/>
      <c r="F28" s="438"/>
      <c r="G28" s="439"/>
      <c r="H28" s="449"/>
      <c r="I28" s="449"/>
      <c r="J28" s="449"/>
      <c r="K28" s="449"/>
      <c r="L28" s="449"/>
      <c r="M28" s="449"/>
      <c r="N28" s="449"/>
      <c r="O28" s="449"/>
      <c r="P28" s="449"/>
      <c r="Q28" s="449"/>
    </row>
    <row r="29" spans="1:18" ht="67.5" customHeight="1" thickTop="1" x14ac:dyDescent="0.15">
      <c r="B29" s="417" t="s">
        <v>151</v>
      </c>
      <c r="C29" s="417"/>
      <c r="D29" s="407" t="str">
        <f>IF(AND(D20="",D21="",D22="",D23="",D24="",D25="",D26="",D27="",D28=""),"",SUM(D20:G28))</f>
        <v/>
      </c>
      <c r="E29" s="408"/>
      <c r="F29" s="408"/>
      <c r="G29" s="434"/>
      <c r="H29" s="430" t="s">
        <v>194</v>
      </c>
      <c r="I29" s="430"/>
      <c r="J29" s="430"/>
      <c r="K29" s="430"/>
      <c r="L29" s="430"/>
      <c r="M29" s="430"/>
      <c r="N29" s="430"/>
      <c r="O29" s="430"/>
      <c r="P29" s="430"/>
      <c r="Q29" s="430"/>
    </row>
    <row r="30" spans="1:18" ht="20.100000000000001" customHeight="1" x14ac:dyDescent="0.15">
      <c r="C30" s="39"/>
      <c r="D30" s="39"/>
      <c r="E30" s="39"/>
    </row>
    <row r="31" spans="1:18" ht="20.100000000000001" customHeight="1" x14ac:dyDescent="0.15">
      <c r="B31" s="444" t="s">
        <v>195</v>
      </c>
      <c r="C31" s="444"/>
      <c r="D31" s="444"/>
      <c r="E31" s="444"/>
      <c r="F31" s="444"/>
      <c r="G31" s="444"/>
      <c r="H31" s="444"/>
      <c r="I31" s="444"/>
      <c r="J31" s="444"/>
      <c r="K31" s="444"/>
      <c r="L31" s="444"/>
      <c r="M31" s="444"/>
      <c r="N31" s="444"/>
      <c r="O31" s="444"/>
      <c r="P31" s="444"/>
      <c r="Q31" s="444"/>
    </row>
    <row r="32" spans="1:18" ht="50.1" customHeight="1" x14ac:dyDescent="0.15">
      <c r="B32" s="304" t="s">
        <v>152</v>
      </c>
      <c r="C32" s="304"/>
      <c r="D32" s="445"/>
      <c r="E32" s="445"/>
      <c r="F32" s="445"/>
      <c r="G32" s="445"/>
      <c r="H32" s="426" t="s">
        <v>179</v>
      </c>
      <c r="I32" s="426"/>
      <c r="J32" s="426"/>
      <c r="K32" s="426"/>
      <c r="L32" s="426"/>
      <c r="M32" s="426"/>
      <c r="N32" s="426"/>
      <c r="O32" s="426"/>
      <c r="P32" s="426"/>
      <c r="Q32" s="426"/>
    </row>
    <row r="33" spans="1:20" ht="20.100000000000001" customHeight="1" x14ac:dyDescent="0.15">
      <c r="B33" s="412" t="s">
        <v>39</v>
      </c>
      <c r="C33" s="412"/>
      <c r="D33" s="412"/>
      <c r="E33" s="412"/>
      <c r="F33" s="412"/>
      <c r="G33" s="412"/>
      <c r="H33" s="412"/>
      <c r="I33" s="412"/>
      <c r="J33" s="412"/>
      <c r="K33" s="412"/>
      <c r="L33" s="412"/>
      <c r="M33" s="412"/>
      <c r="N33" s="412"/>
      <c r="O33" s="412"/>
      <c r="P33" s="412"/>
      <c r="Q33" s="412"/>
    </row>
    <row r="34" spans="1:20" ht="20.100000000000001" customHeight="1" x14ac:dyDescent="0.15">
      <c r="B34" s="39"/>
      <c r="C34" s="39"/>
      <c r="D34" s="39"/>
      <c r="E34" s="39"/>
      <c r="F34" s="39"/>
      <c r="G34" s="39"/>
      <c r="H34" s="39"/>
      <c r="I34" s="39"/>
      <c r="J34" s="39"/>
      <c r="K34" s="39"/>
      <c r="L34" s="39"/>
      <c r="M34" s="39"/>
      <c r="N34" s="39"/>
      <c r="O34" s="39"/>
      <c r="P34" s="39"/>
      <c r="Q34" s="39"/>
    </row>
    <row r="35" spans="1:20" ht="20.100000000000001" customHeight="1" x14ac:dyDescent="0.15">
      <c r="A35" s="409" t="s">
        <v>40</v>
      </c>
      <c r="B35" s="409"/>
      <c r="C35" s="409"/>
      <c r="D35" s="409"/>
      <c r="E35" s="409"/>
      <c r="F35" s="409"/>
      <c r="G35" s="409"/>
      <c r="H35" s="409"/>
      <c r="I35" s="409"/>
      <c r="J35" s="409"/>
      <c r="K35" s="409"/>
      <c r="L35" s="409"/>
      <c r="M35" s="409"/>
      <c r="N35" s="409"/>
      <c r="O35" s="409"/>
      <c r="P35" s="409"/>
      <c r="Q35" s="409"/>
    </row>
    <row r="36" spans="1:20" ht="20.100000000000001" customHeight="1" x14ac:dyDescent="0.15">
      <c r="B36" s="412" t="s">
        <v>153</v>
      </c>
      <c r="C36" s="412"/>
      <c r="D36" s="412"/>
      <c r="E36" s="412"/>
      <c r="F36" s="412"/>
      <c r="G36" s="412"/>
      <c r="H36" s="412"/>
      <c r="I36" s="412"/>
      <c r="J36" s="412"/>
      <c r="K36" s="412"/>
      <c r="L36" s="412"/>
      <c r="M36" s="412"/>
      <c r="N36" s="412"/>
      <c r="O36" s="412"/>
      <c r="P36" s="412"/>
      <c r="Q36" s="412"/>
    </row>
    <row r="37" spans="1:20" ht="20.100000000000001" customHeight="1" x14ac:dyDescent="0.15">
      <c r="A37" s="412" t="s">
        <v>154</v>
      </c>
      <c r="B37" s="412"/>
      <c r="C37" s="412"/>
      <c r="D37" s="412"/>
      <c r="E37" s="412"/>
      <c r="F37" s="412"/>
      <c r="G37" s="412"/>
      <c r="H37" s="412"/>
      <c r="I37" s="412"/>
      <c r="J37" s="412"/>
      <c r="K37" s="412"/>
      <c r="L37" s="412"/>
      <c r="M37" s="412"/>
      <c r="N37" s="412"/>
      <c r="O37" s="412"/>
      <c r="P37" s="412"/>
      <c r="Q37" s="412"/>
    </row>
    <row r="38" spans="1:20" ht="20.100000000000001" customHeight="1" x14ac:dyDescent="0.15">
      <c r="B38" s="398" t="s">
        <v>41</v>
      </c>
      <c r="C38" s="398"/>
      <c r="D38" s="398" t="s">
        <v>42</v>
      </c>
      <c r="E38" s="398"/>
      <c r="F38" s="398"/>
      <c r="G38" s="398" t="s">
        <v>19</v>
      </c>
      <c r="H38" s="398"/>
      <c r="I38" s="398"/>
      <c r="J38" s="398" t="s">
        <v>45</v>
      </c>
      <c r="K38" s="398"/>
      <c r="L38" s="398"/>
      <c r="M38" s="398" t="s">
        <v>47</v>
      </c>
      <c r="N38" s="398"/>
      <c r="O38" s="376"/>
      <c r="P38" s="435" t="s">
        <v>68</v>
      </c>
      <c r="Q38" s="436"/>
    </row>
    <row r="39" spans="1:20" ht="20.100000000000001" customHeight="1" x14ac:dyDescent="0.15">
      <c r="B39" s="417"/>
      <c r="C39" s="417"/>
      <c r="D39" s="417" t="s">
        <v>43</v>
      </c>
      <c r="E39" s="417"/>
      <c r="F39" s="417"/>
      <c r="G39" s="416" t="s">
        <v>44</v>
      </c>
      <c r="H39" s="416"/>
      <c r="I39" s="416"/>
      <c r="J39" s="416" t="s">
        <v>46</v>
      </c>
      <c r="K39" s="416"/>
      <c r="L39" s="416"/>
      <c r="M39" s="416" t="s">
        <v>48</v>
      </c>
      <c r="N39" s="416"/>
      <c r="O39" s="377"/>
      <c r="P39" s="473" t="s">
        <v>49</v>
      </c>
      <c r="Q39" s="416"/>
      <c r="S39" s="31" t="s">
        <v>155</v>
      </c>
      <c r="T39" s="34" t="s">
        <v>82</v>
      </c>
    </row>
    <row r="40" spans="1:20" ht="14.25" x14ac:dyDescent="0.15">
      <c r="B40" s="396"/>
      <c r="C40" s="396"/>
      <c r="D40" s="390"/>
      <c r="E40" s="391"/>
      <c r="F40" s="56" t="s">
        <v>65</v>
      </c>
      <c r="G40" s="384"/>
      <c r="H40" s="385"/>
      <c r="I40" s="84" t="s">
        <v>66</v>
      </c>
      <c r="J40" s="384"/>
      <c r="K40" s="385"/>
      <c r="L40" s="84" t="s">
        <v>66</v>
      </c>
      <c r="M40" s="414" t="str">
        <f t="shared" ref="M40:M49" si="0">IF(D40="","",
   IF(J40="",ROUND(G40*0.65,0),ROUND(J40*0.65,0)))</f>
        <v/>
      </c>
      <c r="N40" s="415"/>
      <c r="O40" s="85" t="s">
        <v>66</v>
      </c>
      <c r="P40" s="86" t="str">
        <f>IF(D40="","",D40*M40)</f>
        <v/>
      </c>
      <c r="Q40" s="84" t="s">
        <v>50</v>
      </c>
      <c r="S40" s="53" t="str">
        <f t="shared" ref="S40:S50" si="1">IF(OR(B40="-",B40="－"),1,"")</f>
        <v/>
      </c>
      <c r="T40" s="40" t="str">
        <f t="shared" ref="T40:T49" si="2">IF(B40&lt;&gt;"",IF(OR(B40="-",B40="－"),"",1),"")</f>
        <v/>
      </c>
    </row>
    <row r="41" spans="1:20" ht="14.25" x14ac:dyDescent="0.15">
      <c r="B41" s="383"/>
      <c r="C41" s="383"/>
      <c r="D41" s="381"/>
      <c r="E41" s="382"/>
      <c r="F41" s="54" t="s">
        <v>65</v>
      </c>
      <c r="G41" s="384"/>
      <c r="H41" s="385"/>
      <c r="I41" s="84" t="s">
        <v>66</v>
      </c>
      <c r="J41" s="384"/>
      <c r="K41" s="385"/>
      <c r="L41" s="84" t="s">
        <v>66</v>
      </c>
      <c r="M41" s="414" t="str">
        <f t="shared" si="0"/>
        <v/>
      </c>
      <c r="N41" s="415"/>
      <c r="O41" s="85" t="s">
        <v>66</v>
      </c>
      <c r="P41" s="86" t="str">
        <f t="shared" ref="P41:P49" si="3">IF(D41="","",D41*M41)</f>
        <v/>
      </c>
      <c r="Q41" s="84" t="s">
        <v>50</v>
      </c>
      <c r="S41" s="53" t="str">
        <f t="shared" si="1"/>
        <v/>
      </c>
      <c r="T41" s="40" t="str">
        <f t="shared" si="2"/>
        <v/>
      </c>
    </row>
    <row r="42" spans="1:20" ht="14.25" x14ac:dyDescent="0.15">
      <c r="B42" s="383"/>
      <c r="C42" s="383"/>
      <c r="D42" s="381"/>
      <c r="E42" s="382"/>
      <c r="F42" s="54" t="s">
        <v>65</v>
      </c>
      <c r="G42" s="384"/>
      <c r="H42" s="385"/>
      <c r="I42" s="84" t="s">
        <v>66</v>
      </c>
      <c r="J42" s="384"/>
      <c r="K42" s="385"/>
      <c r="L42" s="84" t="s">
        <v>66</v>
      </c>
      <c r="M42" s="414" t="str">
        <f t="shared" si="0"/>
        <v/>
      </c>
      <c r="N42" s="415"/>
      <c r="O42" s="85" t="s">
        <v>66</v>
      </c>
      <c r="P42" s="86" t="str">
        <f t="shared" si="3"/>
        <v/>
      </c>
      <c r="Q42" s="84" t="s">
        <v>50</v>
      </c>
      <c r="S42" s="53" t="str">
        <f t="shared" si="1"/>
        <v/>
      </c>
      <c r="T42" s="40" t="str">
        <f t="shared" si="2"/>
        <v/>
      </c>
    </row>
    <row r="43" spans="1:20" ht="14.25" x14ac:dyDescent="0.15">
      <c r="B43" s="383"/>
      <c r="C43" s="383"/>
      <c r="D43" s="381"/>
      <c r="E43" s="382"/>
      <c r="F43" s="54" t="s">
        <v>65</v>
      </c>
      <c r="G43" s="384"/>
      <c r="H43" s="385"/>
      <c r="I43" s="84" t="s">
        <v>66</v>
      </c>
      <c r="J43" s="384"/>
      <c r="K43" s="385"/>
      <c r="L43" s="84" t="s">
        <v>66</v>
      </c>
      <c r="M43" s="414" t="str">
        <f t="shared" si="0"/>
        <v/>
      </c>
      <c r="N43" s="415"/>
      <c r="O43" s="85" t="s">
        <v>66</v>
      </c>
      <c r="P43" s="86" t="str">
        <f t="shared" si="3"/>
        <v/>
      </c>
      <c r="Q43" s="84" t="s">
        <v>50</v>
      </c>
      <c r="S43" s="53" t="str">
        <f t="shared" si="1"/>
        <v/>
      </c>
      <c r="T43" s="40" t="str">
        <f t="shared" si="2"/>
        <v/>
      </c>
    </row>
    <row r="44" spans="1:20" ht="14.25" x14ac:dyDescent="0.15">
      <c r="B44" s="383"/>
      <c r="C44" s="383"/>
      <c r="D44" s="381"/>
      <c r="E44" s="382"/>
      <c r="F44" s="54" t="s">
        <v>65</v>
      </c>
      <c r="G44" s="384"/>
      <c r="H44" s="385"/>
      <c r="I44" s="84" t="s">
        <v>66</v>
      </c>
      <c r="J44" s="384"/>
      <c r="K44" s="385"/>
      <c r="L44" s="84" t="s">
        <v>66</v>
      </c>
      <c r="M44" s="414" t="str">
        <f t="shared" si="0"/>
        <v/>
      </c>
      <c r="N44" s="415"/>
      <c r="O44" s="85" t="s">
        <v>66</v>
      </c>
      <c r="P44" s="86" t="str">
        <f t="shared" si="3"/>
        <v/>
      </c>
      <c r="Q44" s="84" t="s">
        <v>50</v>
      </c>
      <c r="S44" s="53" t="str">
        <f t="shared" si="1"/>
        <v/>
      </c>
      <c r="T44" s="40" t="str">
        <f t="shared" si="2"/>
        <v/>
      </c>
    </row>
    <row r="45" spans="1:20" ht="14.25" x14ac:dyDescent="0.15">
      <c r="B45" s="383"/>
      <c r="C45" s="383"/>
      <c r="D45" s="381"/>
      <c r="E45" s="382"/>
      <c r="F45" s="54" t="s">
        <v>65</v>
      </c>
      <c r="G45" s="384"/>
      <c r="H45" s="385"/>
      <c r="I45" s="84" t="s">
        <v>66</v>
      </c>
      <c r="J45" s="384"/>
      <c r="K45" s="385"/>
      <c r="L45" s="84" t="s">
        <v>66</v>
      </c>
      <c r="M45" s="414" t="str">
        <f t="shared" si="0"/>
        <v/>
      </c>
      <c r="N45" s="415"/>
      <c r="O45" s="85" t="s">
        <v>66</v>
      </c>
      <c r="P45" s="86" t="str">
        <f t="shared" si="3"/>
        <v/>
      </c>
      <c r="Q45" s="84" t="s">
        <v>50</v>
      </c>
      <c r="S45" s="53" t="str">
        <f t="shared" si="1"/>
        <v/>
      </c>
      <c r="T45" s="40" t="str">
        <f t="shared" si="2"/>
        <v/>
      </c>
    </row>
    <row r="46" spans="1:20" ht="14.25" x14ac:dyDescent="0.15">
      <c r="B46" s="383"/>
      <c r="C46" s="383"/>
      <c r="D46" s="381"/>
      <c r="E46" s="382"/>
      <c r="F46" s="54" t="s">
        <v>65</v>
      </c>
      <c r="G46" s="384"/>
      <c r="H46" s="385"/>
      <c r="I46" s="84" t="s">
        <v>66</v>
      </c>
      <c r="J46" s="384"/>
      <c r="K46" s="385"/>
      <c r="L46" s="84" t="s">
        <v>66</v>
      </c>
      <c r="M46" s="414" t="str">
        <f t="shared" si="0"/>
        <v/>
      </c>
      <c r="N46" s="415"/>
      <c r="O46" s="85" t="s">
        <v>66</v>
      </c>
      <c r="P46" s="86" t="str">
        <f t="shared" si="3"/>
        <v/>
      </c>
      <c r="Q46" s="84" t="s">
        <v>50</v>
      </c>
      <c r="S46" s="53" t="str">
        <f t="shared" si="1"/>
        <v/>
      </c>
      <c r="T46" s="40" t="str">
        <f t="shared" si="2"/>
        <v/>
      </c>
    </row>
    <row r="47" spans="1:20" ht="14.25" x14ac:dyDescent="0.15">
      <c r="B47" s="383"/>
      <c r="C47" s="383"/>
      <c r="D47" s="381"/>
      <c r="E47" s="382"/>
      <c r="F47" s="54" t="s">
        <v>65</v>
      </c>
      <c r="G47" s="384"/>
      <c r="H47" s="385"/>
      <c r="I47" s="84" t="s">
        <v>66</v>
      </c>
      <c r="J47" s="384"/>
      <c r="K47" s="385"/>
      <c r="L47" s="84" t="s">
        <v>66</v>
      </c>
      <c r="M47" s="414" t="str">
        <f t="shared" si="0"/>
        <v/>
      </c>
      <c r="N47" s="415"/>
      <c r="O47" s="85" t="s">
        <v>66</v>
      </c>
      <c r="P47" s="86" t="str">
        <f t="shared" si="3"/>
        <v/>
      </c>
      <c r="Q47" s="84" t="s">
        <v>50</v>
      </c>
      <c r="S47" s="53" t="str">
        <f t="shared" si="1"/>
        <v/>
      </c>
      <c r="T47" s="40" t="str">
        <f t="shared" si="2"/>
        <v/>
      </c>
    </row>
    <row r="48" spans="1:20" ht="14.25" x14ac:dyDescent="0.15">
      <c r="B48" s="383"/>
      <c r="C48" s="383"/>
      <c r="D48" s="381"/>
      <c r="E48" s="382"/>
      <c r="F48" s="54" t="s">
        <v>65</v>
      </c>
      <c r="G48" s="384"/>
      <c r="H48" s="385"/>
      <c r="I48" s="84" t="s">
        <v>66</v>
      </c>
      <c r="J48" s="384"/>
      <c r="K48" s="385"/>
      <c r="L48" s="84" t="s">
        <v>66</v>
      </c>
      <c r="M48" s="414" t="str">
        <f t="shared" si="0"/>
        <v/>
      </c>
      <c r="N48" s="415"/>
      <c r="O48" s="85" t="s">
        <v>66</v>
      </c>
      <c r="P48" s="86" t="str">
        <f t="shared" si="3"/>
        <v/>
      </c>
      <c r="Q48" s="84" t="s">
        <v>50</v>
      </c>
      <c r="S48" s="53" t="str">
        <f t="shared" si="1"/>
        <v/>
      </c>
      <c r="T48" s="40" t="str">
        <f t="shared" si="2"/>
        <v/>
      </c>
    </row>
    <row r="49" spans="1:20" ht="14.25" x14ac:dyDescent="0.15">
      <c r="B49" s="383"/>
      <c r="C49" s="383"/>
      <c r="D49" s="381"/>
      <c r="E49" s="382"/>
      <c r="F49" s="54" t="s">
        <v>65</v>
      </c>
      <c r="G49" s="384"/>
      <c r="H49" s="385"/>
      <c r="I49" s="84" t="s">
        <v>66</v>
      </c>
      <c r="J49" s="384"/>
      <c r="K49" s="385"/>
      <c r="L49" s="84" t="s">
        <v>66</v>
      </c>
      <c r="M49" s="414" t="str">
        <f t="shared" si="0"/>
        <v/>
      </c>
      <c r="N49" s="415"/>
      <c r="O49" s="85" t="s">
        <v>66</v>
      </c>
      <c r="P49" s="86" t="str">
        <f t="shared" si="3"/>
        <v/>
      </c>
      <c r="Q49" s="84" t="s">
        <v>50</v>
      </c>
      <c r="S49" s="53" t="str">
        <f t="shared" si="1"/>
        <v/>
      </c>
      <c r="T49" s="40" t="str">
        <f t="shared" si="2"/>
        <v/>
      </c>
    </row>
    <row r="50" spans="1:20" ht="15" thickBot="1" x14ac:dyDescent="0.2">
      <c r="B50" s="461" t="s">
        <v>51</v>
      </c>
      <c r="C50" s="461"/>
      <c r="D50" s="451"/>
      <c r="E50" s="452"/>
      <c r="F50" s="453"/>
      <c r="G50" s="420"/>
      <c r="H50" s="421"/>
      <c r="I50" s="87" t="s">
        <v>66</v>
      </c>
      <c r="J50" s="420"/>
      <c r="K50" s="421"/>
      <c r="L50" s="87" t="s">
        <v>66</v>
      </c>
      <c r="M50" s="428" t="str">
        <f>IF(AND(G50="",J50=""),"",
   IF(J50="",ROUND(G50*0.65,0),ROUND(J50*0.65,0)))</f>
        <v/>
      </c>
      <c r="N50" s="429"/>
      <c r="O50" s="88" t="s">
        <v>66</v>
      </c>
      <c r="P50" s="471"/>
      <c r="Q50" s="472"/>
      <c r="S50" s="53" t="str">
        <f t="shared" si="1"/>
        <v/>
      </c>
      <c r="T50" s="40"/>
    </row>
    <row r="51" spans="1:20" ht="15" thickTop="1" x14ac:dyDescent="0.15">
      <c r="B51" s="450" t="s">
        <v>52</v>
      </c>
      <c r="C51" s="450"/>
      <c r="D51" s="462"/>
      <c r="E51" s="463"/>
      <c r="F51" s="464"/>
      <c r="G51" s="454" t="str">
        <f>IF(AND(G40="",G41="",G42="",G43="",G44="",G45="",G46="",G47="",G48="",G49="",G50=""),"",SUM(G40:H50))</f>
        <v/>
      </c>
      <c r="H51" s="455"/>
      <c r="I51" s="89" t="s">
        <v>66</v>
      </c>
      <c r="J51" s="454" t="str">
        <f>IF(AND(J40="",J41="",J42="",J43="",J44="",J45="",J46="",J47="",J48="",J49="",J50=""),"",SUM(J40:K50))</f>
        <v/>
      </c>
      <c r="K51" s="455"/>
      <c r="L51" s="89" t="s">
        <v>66</v>
      </c>
      <c r="M51" s="454" t="str">
        <f>IF(AND(D40="",D41="",D42="",D43="",D44="",D45="",D46="",D47="",D48="",D49=""),"",SUM(M40:N50))</f>
        <v/>
      </c>
      <c r="N51" s="455"/>
      <c r="O51" s="90" t="s">
        <v>66</v>
      </c>
      <c r="P51" s="91" t="str">
        <f>IF(AND(D40="",D41="",D42="",D43="",D44="",D45="",D46="",D47="",D48="",D49=""),"",SUM(P40:P49))</f>
        <v/>
      </c>
      <c r="Q51" s="89" t="s">
        <v>50</v>
      </c>
    </row>
    <row r="52" spans="1:20" ht="20.100000000000001" customHeight="1" x14ac:dyDescent="0.15">
      <c r="B52" s="422" t="s">
        <v>53</v>
      </c>
      <c r="C52" s="423"/>
      <c r="D52" s="423"/>
      <c r="E52" s="423"/>
      <c r="F52" s="423"/>
      <c r="G52" s="424"/>
      <c r="H52" s="424"/>
      <c r="I52" s="424"/>
      <c r="J52" s="424"/>
      <c r="K52" s="424"/>
      <c r="L52" s="424"/>
      <c r="M52" s="424"/>
      <c r="N52" s="424"/>
      <c r="O52" s="424"/>
      <c r="P52" s="424"/>
      <c r="Q52" s="425"/>
    </row>
    <row r="53" spans="1:20" ht="20.100000000000001" customHeight="1" x14ac:dyDescent="0.15">
      <c r="B53" s="468" t="s">
        <v>54</v>
      </c>
      <c r="C53" s="424"/>
      <c r="D53" s="424"/>
      <c r="E53" s="424"/>
      <c r="F53" s="424"/>
      <c r="G53" s="424"/>
      <c r="H53" s="424"/>
      <c r="I53" s="424"/>
      <c r="J53" s="424"/>
      <c r="K53" s="424"/>
      <c r="L53" s="424"/>
      <c r="M53" s="424"/>
      <c r="N53" s="424"/>
      <c r="O53" s="424"/>
      <c r="P53" s="424"/>
      <c r="Q53" s="425"/>
    </row>
    <row r="54" spans="1:20" ht="39" customHeight="1" x14ac:dyDescent="0.15">
      <c r="B54" s="465"/>
      <c r="C54" s="466"/>
      <c r="D54" s="466"/>
      <c r="E54" s="466"/>
      <c r="F54" s="466"/>
      <c r="G54" s="466"/>
      <c r="H54" s="466"/>
      <c r="I54" s="466"/>
      <c r="J54" s="466"/>
      <c r="K54" s="466"/>
      <c r="L54" s="466"/>
      <c r="M54" s="466"/>
      <c r="N54" s="466"/>
      <c r="O54" s="466"/>
      <c r="P54" s="466"/>
      <c r="Q54" s="467"/>
    </row>
    <row r="55" spans="1:20" ht="20.100000000000001" customHeight="1" x14ac:dyDescent="0.15">
      <c r="C55" s="39"/>
      <c r="D55" s="39"/>
      <c r="E55" s="39"/>
    </row>
    <row r="56" spans="1:20" ht="20.100000000000001" customHeight="1" x14ac:dyDescent="0.15">
      <c r="A56" s="412" t="s">
        <v>55</v>
      </c>
      <c r="B56" s="412"/>
      <c r="C56" s="412"/>
      <c r="D56" s="412"/>
      <c r="E56" s="412"/>
      <c r="F56" s="412"/>
      <c r="G56" s="412"/>
      <c r="H56" s="412"/>
      <c r="I56" s="412"/>
      <c r="J56" s="412"/>
      <c r="K56" s="412"/>
      <c r="L56" s="412"/>
      <c r="M56" s="412"/>
      <c r="N56" s="412"/>
      <c r="O56" s="412"/>
      <c r="P56" s="412"/>
      <c r="Q56" s="412"/>
    </row>
    <row r="57" spans="1:20" ht="20.100000000000001" customHeight="1" x14ac:dyDescent="0.15">
      <c r="B57" s="398" t="s">
        <v>56</v>
      </c>
      <c r="C57" s="398"/>
      <c r="D57" s="398" t="s">
        <v>42</v>
      </c>
      <c r="E57" s="398"/>
      <c r="F57" s="398"/>
      <c r="G57" s="398" t="s">
        <v>57</v>
      </c>
      <c r="H57" s="398"/>
      <c r="I57" s="398"/>
      <c r="J57" s="436" t="s">
        <v>58</v>
      </c>
      <c r="K57" s="436"/>
      <c r="L57" s="436"/>
      <c r="M57" s="436"/>
      <c r="N57" s="398" t="s">
        <v>60</v>
      </c>
      <c r="O57" s="398"/>
      <c r="P57" s="398"/>
      <c r="Q57" s="398"/>
    </row>
    <row r="58" spans="1:20" ht="20.100000000000001" customHeight="1" x14ac:dyDescent="0.15">
      <c r="B58" s="417"/>
      <c r="C58" s="417"/>
      <c r="D58" s="417" t="s">
        <v>43</v>
      </c>
      <c r="E58" s="417"/>
      <c r="F58" s="417"/>
      <c r="G58" s="417" t="s">
        <v>44</v>
      </c>
      <c r="H58" s="417"/>
      <c r="I58" s="417"/>
      <c r="J58" s="417" t="s">
        <v>59</v>
      </c>
      <c r="K58" s="417"/>
      <c r="L58" s="417"/>
      <c r="M58" s="417"/>
      <c r="N58" s="417"/>
      <c r="O58" s="417"/>
      <c r="P58" s="417"/>
      <c r="Q58" s="417"/>
      <c r="S58" s="31" t="s">
        <v>155</v>
      </c>
    </row>
    <row r="59" spans="1:20" ht="14.25" x14ac:dyDescent="0.15">
      <c r="B59" s="221"/>
      <c r="C59" s="223"/>
      <c r="D59" s="390"/>
      <c r="E59" s="391"/>
      <c r="F59" s="56" t="s">
        <v>50</v>
      </c>
      <c r="G59" s="390"/>
      <c r="H59" s="391"/>
      <c r="I59" s="56" t="s">
        <v>14</v>
      </c>
      <c r="J59" s="469" t="str">
        <f>IF(D59="","",D59*G59)</f>
        <v/>
      </c>
      <c r="K59" s="470"/>
      <c r="L59" s="470"/>
      <c r="M59" s="56" t="s">
        <v>50</v>
      </c>
      <c r="N59" s="403"/>
      <c r="O59" s="403"/>
      <c r="P59" s="403"/>
      <c r="Q59" s="403"/>
      <c r="S59" s="53" t="str">
        <f>IF(OR(B59="-",B59="－"),1,"")</f>
        <v/>
      </c>
    </row>
    <row r="60" spans="1:20" ht="14.25" x14ac:dyDescent="0.15">
      <c r="B60" s="402"/>
      <c r="C60" s="402"/>
      <c r="D60" s="381"/>
      <c r="E60" s="382"/>
      <c r="F60" s="54" t="s">
        <v>50</v>
      </c>
      <c r="G60" s="381"/>
      <c r="H60" s="382"/>
      <c r="I60" s="54" t="s">
        <v>14</v>
      </c>
      <c r="J60" s="447" t="str">
        <f>IF(D60="","",D60*G60)</f>
        <v/>
      </c>
      <c r="K60" s="448"/>
      <c r="L60" s="448"/>
      <c r="M60" s="54" t="s">
        <v>50</v>
      </c>
      <c r="N60" s="411"/>
      <c r="O60" s="411"/>
      <c r="P60" s="411"/>
      <c r="Q60" s="411"/>
      <c r="S60" s="53" t="str">
        <f>IF(OR(B60="-",B60="－"),1,"")</f>
        <v/>
      </c>
    </row>
    <row r="61" spans="1:20" ht="14.25" x14ac:dyDescent="0.15">
      <c r="B61" s="402"/>
      <c r="C61" s="402"/>
      <c r="D61" s="381"/>
      <c r="E61" s="382"/>
      <c r="F61" s="54" t="s">
        <v>50</v>
      </c>
      <c r="G61" s="381"/>
      <c r="H61" s="382"/>
      <c r="I61" s="54" t="s">
        <v>14</v>
      </c>
      <c r="J61" s="447" t="str">
        <f>IF(D61="","",D61*G61)</f>
        <v/>
      </c>
      <c r="K61" s="448"/>
      <c r="L61" s="448"/>
      <c r="M61" s="54" t="s">
        <v>50</v>
      </c>
      <c r="N61" s="411"/>
      <c r="O61" s="411"/>
      <c r="P61" s="411"/>
      <c r="Q61" s="411"/>
      <c r="S61" s="53" t="str">
        <f>IF(OR(B61="-",B61="－"),1,"")</f>
        <v/>
      </c>
    </row>
    <row r="62" spans="1:20" ht="14.25" x14ac:dyDescent="0.15">
      <c r="B62" s="402"/>
      <c r="C62" s="402"/>
      <c r="D62" s="381"/>
      <c r="E62" s="382"/>
      <c r="F62" s="54" t="s">
        <v>50</v>
      </c>
      <c r="G62" s="381"/>
      <c r="H62" s="382"/>
      <c r="I62" s="54" t="s">
        <v>14</v>
      </c>
      <c r="J62" s="447" t="str">
        <f>IF(D62="","",D62*G62)</f>
        <v/>
      </c>
      <c r="K62" s="448"/>
      <c r="L62" s="448"/>
      <c r="M62" s="54" t="s">
        <v>50</v>
      </c>
      <c r="N62" s="411"/>
      <c r="O62" s="411"/>
      <c r="P62" s="411"/>
      <c r="Q62" s="411"/>
      <c r="S62" s="53" t="str">
        <f>IF(OR(B62="-",B62="－"),1,"")</f>
        <v/>
      </c>
    </row>
    <row r="63" spans="1:20" ht="15" thickBot="1" x14ac:dyDescent="0.2">
      <c r="B63" s="410"/>
      <c r="C63" s="410"/>
      <c r="D63" s="394"/>
      <c r="E63" s="395"/>
      <c r="F63" s="55" t="s">
        <v>50</v>
      </c>
      <c r="G63" s="394"/>
      <c r="H63" s="395"/>
      <c r="I63" s="55" t="s">
        <v>14</v>
      </c>
      <c r="J63" s="392" t="str">
        <f>IF(D63="","",D63*G63)</f>
        <v/>
      </c>
      <c r="K63" s="393"/>
      <c r="L63" s="393"/>
      <c r="M63" s="55" t="s">
        <v>50</v>
      </c>
      <c r="N63" s="427"/>
      <c r="O63" s="427"/>
      <c r="P63" s="427"/>
      <c r="Q63" s="427"/>
      <c r="S63" s="53" t="str">
        <f>IF(OR(B63="-",B63="－"),1,"")</f>
        <v/>
      </c>
    </row>
    <row r="64" spans="1:20" ht="15" thickTop="1" x14ac:dyDescent="0.15">
      <c r="B64" s="419" t="s">
        <v>52</v>
      </c>
      <c r="C64" s="419"/>
      <c r="D64" s="458"/>
      <c r="E64" s="459"/>
      <c r="F64" s="460"/>
      <c r="G64" s="407" t="str">
        <f>IF(AND(D59="",D60="",D61="",D62="",D63=""),"",SUM(G59:H63))</f>
        <v/>
      </c>
      <c r="H64" s="408"/>
      <c r="I64" s="57" t="s">
        <v>14</v>
      </c>
      <c r="J64" s="456" t="str">
        <f>IF(AND(D59="",D60="",D61="",D62="",D63=""),"",SUM(J59:L63))</f>
        <v/>
      </c>
      <c r="K64" s="457"/>
      <c r="L64" s="457"/>
      <c r="M64" s="57" t="s">
        <v>50</v>
      </c>
      <c r="N64" s="446"/>
      <c r="O64" s="446"/>
      <c r="P64" s="446"/>
      <c r="Q64" s="446"/>
    </row>
    <row r="65" spans="1:20" ht="20.100000000000001" customHeight="1" x14ac:dyDescent="0.15">
      <c r="B65" s="412" t="s">
        <v>61</v>
      </c>
      <c r="C65" s="412"/>
      <c r="D65" s="412"/>
      <c r="E65" s="412"/>
      <c r="F65" s="412"/>
      <c r="G65" s="412"/>
      <c r="H65" s="412"/>
      <c r="I65" s="412"/>
      <c r="J65" s="412"/>
      <c r="K65" s="412"/>
      <c r="L65" s="412"/>
      <c r="M65" s="412"/>
      <c r="N65" s="412"/>
      <c r="O65" s="412"/>
      <c r="P65" s="412"/>
      <c r="Q65" s="412"/>
    </row>
    <row r="66" spans="1:20" ht="20.100000000000001" customHeight="1" x14ac:dyDescent="0.15">
      <c r="C66" s="39"/>
      <c r="D66" s="39"/>
      <c r="E66" s="39"/>
    </row>
    <row r="67" spans="1:20" ht="20.100000000000001" customHeight="1" x14ac:dyDescent="0.15">
      <c r="A67" s="412" t="s">
        <v>90</v>
      </c>
      <c r="B67" s="412"/>
      <c r="C67" s="412"/>
      <c r="D67" s="412"/>
      <c r="E67" s="412"/>
      <c r="F67" s="412"/>
      <c r="G67" s="412"/>
      <c r="H67" s="412"/>
      <c r="I67" s="412"/>
      <c r="J67" s="412"/>
      <c r="K67" s="412"/>
      <c r="L67" s="412"/>
      <c r="M67" s="412"/>
      <c r="N67" s="412"/>
      <c r="O67" s="412"/>
      <c r="P67" s="412"/>
      <c r="Q67" s="412"/>
    </row>
    <row r="68" spans="1:20" ht="20.100000000000001" customHeight="1" x14ac:dyDescent="0.15">
      <c r="A68" s="39"/>
      <c r="B68" s="305" t="s">
        <v>89</v>
      </c>
      <c r="C68" s="305"/>
      <c r="D68" s="399"/>
      <c r="E68" s="400"/>
      <c r="F68" s="401"/>
      <c r="G68" s="39"/>
      <c r="H68" s="39"/>
      <c r="I68" s="39"/>
      <c r="J68" s="39"/>
      <c r="K68" s="39"/>
      <c r="L68" s="39"/>
      <c r="M68" s="39"/>
      <c r="N68" s="39"/>
      <c r="O68" s="39"/>
      <c r="P68" s="39"/>
      <c r="Q68" s="39"/>
    </row>
    <row r="69" spans="1:20" ht="51" customHeight="1" x14ac:dyDescent="0.15">
      <c r="A69" s="39"/>
      <c r="B69" s="183" t="s">
        <v>83</v>
      </c>
      <c r="C69" s="169"/>
      <c r="D69" s="404"/>
      <c r="E69" s="405"/>
      <c r="F69" s="405"/>
      <c r="G69" s="405"/>
      <c r="H69" s="405"/>
      <c r="I69" s="405"/>
      <c r="J69" s="405"/>
      <c r="K69" s="405"/>
      <c r="L69" s="405"/>
      <c r="M69" s="405"/>
      <c r="N69" s="405"/>
      <c r="O69" s="405"/>
      <c r="P69" s="405"/>
      <c r="Q69" s="406"/>
    </row>
    <row r="70" spans="1:20" ht="20.100000000000001" customHeight="1" x14ac:dyDescent="0.15">
      <c r="C70" s="39"/>
      <c r="D70" s="39"/>
      <c r="E70" s="39"/>
    </row>
    <row r="71" spans="1:20" ht="20.100000000000001" customHeight="1" x14ac:dyDescent="0.15">
      <c r="A71" s="409" t="s">
        <v>69</v>
      </c>
      <c r="B71" s="409"/>
      <c r="C71" s="409"/>
      <c r="D71" s="409"/>
      <c r="E71" s="409"/>
      <c r="F71" s="409"/>
      <c r="G71" s="409"/>
      <c r="H71" s="409"/>
      <c r="I71" s="409"/>
      <c r="J71" s="409"/>
      <c r="K71" s="409"/>
      <c r="L71" s="409"/>
      <c r="M71" s="409"/>
      <c r="N71" s="409"/>
      <c r="O71" s="409"/>
      <c r="P71" s="409"/>
      <c r="Q71" s="409"/>
    </row>
    <row r="72" spans="1:20" ht="20.100000000000001" customHeight="1" x14ac:dyDescent="0.15">
      <c r="B72" s="304" t="s">
        <v>62</v>
      </c>
      <c r="C72" s="304"/>
      <c r="D72" s="304"/>
      <c r="E72" s="304"/>
      <c r="F72" s="304"/>
      <c r="G72" s="398" t="s">
        <v>63</v>
      </c>
      <c r="H72" s="398"/>
      <c r="I72" s="398"/>
      <c r="J72" s="398"/>
      <c r="K72" s="398"/>
      <c r="L72" s="398"/>
      <c r="M72" s="398"/>
      <c r="N72" s="398"/>
      <c r="O72" s="398"/>
      <c r="P72" s="398" t="s">
        <v>64</v>
      </c>
      <c r="Q72" s="304"/>
      <c r="S72" s="31" t="s">
        <v>155</v>
      </c>
    </row>
    <row r="73" spans="1:20" ht="14.25" x14ac:dyDescent="0.15">
      <c r="B73" s="397"/>
      <c r="C73" s="397"/>
      <c r="D73" s="397"/>
      <c r="E73" s="397"/>
      <c r="F73" s="397"/>
      <c r="G73" s="396"/>
      <c r="H73" s="396"/>
      <c r="I73" s="396"/>
      <c r="J73" s="396"/>
      <c r="K73" s="396"/>
      <c r="L73" s="396"/>
      <c r="M73" s="396"/>
      <c r="N73" s="396"/>
      <c r="O73" s="396"/>
      <c r="P73" s="83"/>
      <c r="Q73" s="56" t="s">
        <v>50</v>
      </c>
      <c r="S73" s="53" t="str">
        <f>IF(OR(B73="-",B73="－",B73="なし"),1,"")</f>
        <v/>
      </c>
      <c r="T73" s="40" t="str">
        <f>IF(B73&lt;&gt;"",IF(OR(B73="-",B73="－",B73="なし"),"",1),"")</f>
        <v/>
      </c>
    </row>
    <row r="74" spans="1:20" ht="14.25" x14ac:dyDescent="0.15">
      <c r="B74" s="402"/>
      <c r="C74" s="402"/>
      <c r="D74" s="402"/>
      <c r="E74" s="402"/>
      <c r="F74" s="402"/>
      <c r="G74" s="396"/>
      <c r="H74" s="396"/>
      <c r="I74" s="396"/>
      <c r="J74" s="396"/>
      <c r="K74" s="396"/>
      <c r="L74" s="396"/>
      <c r="M74" s="396"/>
      <c r="N74" s="396"/>
      <c r="O74" s="396"/>
      <c r="P74" s="83"/>
      <c r="Q74" s="54" t="s">
        <v>50</v>
      </c>
      <c r="S74" s="53" t="str">
        <f>IF(OR(B74="-",B74="－",B74="なし"),1,"")</f>
        <v/>
      </c>
      <c r="T74" s="40" t="str">
        <f>IF(B74&lt;&gt;"",IF(OR(B74="-",B74="－",B74="なし"),"",1),"")</f>
        <v/>
      </c>
    </row>
    <row r="75" spans="1:20" ht="14.25" x14ac:dyDescent="0.15">
      <c r="B75" s="402"/>
      <c r="C75" s="402"/>
      <c r="D75" s="402"/>
      <c r="E75" s="402"/>
      <c r="F75" s="402"/>
      <c r="G75" s="396"/>
      <c r="H75" s="396"/>
      <c r="I75" s="396"/>
      <c r="J75" s="396"/>
      <c r="K75" s="396"/>
      <c r="L75" s="396"/>
      <c r="M75" s="396"/>
      <c r="N75" s="396"/>
      <c r="O75" s="396"/>
      <c r="P75" s="83"/>
      <c r="Q75" s="54" t="s">
        <v>50</v>
      </c>
      <c r="S75" s="53" t="str">
        <f>IF(OR(B75="-",B75="－",B75="なし"),1,"")</f>
        <v/>
      </c>
      <c r="T75" s="40" t="str">
        <f>IF(B75&lt;&gt;"",IF(OR(B75="-",B75="－",B75="なし"),"",1),"")</f>
        <v/>
      </c>
    </row>
    <row r="76" spans="1:20" ht="14.25" x14ac:dyDescent="0.15">
      <c r="B76" s="402"/>
      <c r="C76" s="402"/>
      <c r="D76" s="402"/>
      <c r="E76" s="402"/>
      <c r="F76" s="402"/>
      <c r="G76" s="396"/>
      <c r="H76" s="396"/>
      <c r="I76" s="396"/>
      <c r="J76" s="396"/>
      <c r="K76" s="396"/>
      <c r="L76" s="396"/>
      <c r="M76" s="396"/>
      <c r="N76" s="396"/>
      <c r="O76" s="396"/>
      <c r="P76" s="83"/>
      <c r="Q76" s="54" t="s">
        <v>50</v>
      </c>
      <c r="S76" s="53" t="str">
        <f>IF(OR(B76="-",B76="－",B76="なし"),1,"")</f>
        <v/>
      </c>
      <c r="T76" s="40" t="str">
        <f>IF(B76&lt;&gt;"",IF(OR(B76="-",B76="－",B76="なし"),"",1),"")</f>
        <v/>
      </c>
    </row>
    <row r="77" spans="1:20" ht="15" thickBot="1" x14ac:dyDescent="0.2">
      <c r="B77" s="410"/>
      <c r="C77" s="410"/>
      <c r="D77" s="410"/>
      <c r="E77" s="410"/>
      <c r="F77" s="410"/>
      <c r="G77" s="396"/>
      <c r="H77" s="396"/>
      <c r="I77" s="396"/>
      <c r="J77" s="396"/>
      <c r="K77" s="396"/>
      <c r="L77" s="396"/>
      <c r="M77" s="396"/>
      <c r="N77" s="396"/>
      <c r="O77" s="396"/>
      <c r="P77" s="83"/>
      <c r="Q77" s="55" t="s">
        <v>50</v>
      </c>
      <c r="S77" s="53" t="str">
        <f>IF(OR(B77="-",B77="－",B77="なし"),1,"")</f>
        <v/>
      </c>
      <c r="T77" s="40" t="str">
        <f>IF(B77&lt;&gt;"",IF(OR(B77="-",B77="－",B77="なし"),"",1),"")</f>
        <v/>
      </c>
    </row>
    <row r="78" spans="1:20" ht="15" thickTop="1" x14ac:dyDescent="0.15">
      <c r="B78" s="386" t="s">
        <v>67</v>
      </c>
      <c r="C78" s="387" t="s">
        <v>52</v>
      </c>
      <c r="D78" s="387"/>
      <c r="E78" s="387"/>
      <c r="F78" s="388"/>
      <c r="G78" s="389"/>
      <c r="H78" s="389"/>
      <c r="I78" s="389"/>
      <c r="J78" s="389"/>
      <c r="K78" s="389"/>
      <c r="L78" s="389"/>
      <c r="M78" s="389"/>
      <c r="N78" s="389"/>
      <c r="O78" s="389"/>
      <c r="P78" s="82" t="str">
        <f>IF(AND(P73="",P74="",P75="",P76="",P77=""),"",SUM(P73:P77))</f>
        <v/>
      </c>
      <c r="Q78" s="57" t="s">
        <v>50</v>
      </c>
    </row>
    <row r="79" spans="1:20" ht="20.100000000000001" customHeight="1" x14ac:dyDescent="0.15">
      <c r="C79" s="39"/>
      <c r="D79" s="39"/>
      <c r="E79" s="39"/>
    </row>
  </sheetData>
  <sheetProtection sheet="1" selectLockedCells="1"/>
  <dataConsolidate/>
  <mergeCells count="213">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x14ac:dyDescent="0.15"/>
  <sheetData>
    <row r="1" spans="1:112" s="74" customFormat="1" ht="27.75" customHeight="1" x14ac:dyDescent="0.15">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x14ac:dyDescent="0.15">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別記様式１-Ｂ</vt:lpstr>
      <vt:lpstr>１－Ｂ申請概要</vt:lpstr>
      <vt:lpstr>１－Ｂ助成対象経費の内訳（予定）</vt:lpstr>
      <vt:lpstr>反映</vt:lpstr>
      <vt:lpstr>'１－Ｂ助成対象経費の内訳（予定）'!Print_Area</vt:lpstr>
      <vt:lpstr>'１－Ｂ申請概要'!Print_Area</vt:lpstr>
      <vt:lpstr>'別記様式１-Ｂ'!Print_Area</vt:lpstr>
      <vt:lpstr>'１－Ｂ申請概要'!有料_無料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user3</cp:lastModifiedBy>
  <cp:lastPrinted>2021-07-08T02:15:23Z</cp:lastPrinted>
  <dcterms:created xsi:type="dcterms:W3CDTF">2007-07-17T02:50:11Z</dcterms:created>
  <dcterms:modified xsi:type="dcterms:W3CDTF">2024-08-28T04:41:51Z</dcterms:modified>
</cp:coreProperties>
</file>